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4525"/>
</workbook>
</file>

<file path=xl/calcChain.xml><?xml version="1.0" encoding="utf-8"?>
<calcChain xmlns="http://schemas.openxmlformats.org/spreadsheetml/2006/main">
  <c r="C173" i="4" l="1"/>
  <c r="C156" i="4"/>
  <c r="E487" i="4" l="1"/>
  <c r="P487" i="4"/>
  <c r="E488" i="4"/>
  <c r="P488" i="4"/>
  <c r="B489" i="4"/>
  <c r="C489" i="4"/>
  <c r="C501" i="4" s="1"/>
  <c r="M489" i="4"/>
  <c r="N489" i="4"/>
  <c r="P489" i="4" s="1"/>
  <c r="Q487" i="4" s="1"/>
  <c r="E490" i="4"/>
  <c r="P490" i="4"/>
  <c r="E491" i="4"/>
  <c r="P491" i="4"/>
  <c r="B492" i="4"/>
  <c r="E492" i="4" s="1"/>
  <c r="F490" i="4" s="1"/>
  <c r="G490" i="4" s="1"/>
  <c r="H490" i="4" s="1"/>
  <c r="M492" i="4"/>
  <c r="P492" i="4" s="1"/>
  <c r="Q490" i="4" s="1"/>
  <c r="R490" i="4" s="1"/>
  <c r="S490" i="4" s="1"/>
  <c r="E493" i="4"/>
  <c r="G493" i="4" s="1"/>
  <c r="H493" i="4" s="1"/>
  <c r="F493" i="4"/>
  <c r="P493" i="4"/>
  <c r="Q493" i="4" s="1"/>
  <c r="R493" i="4"/>
  <c r="S493" i="4" s="1"/>
  <c r="E494" i="4"/>
  <c r="F494" i="4" s="1"/>
  <c r="P494" i="4"/>
  <c r="Q494" i="4" s="1"/>
  <c r="R494" i="4"/>
  <c r="S494" i="4" s="1"/>
  <c r="E495" i="4"/>
  <c r="F495" i="4" s="1"/>
  <c r="P495" i="4"/>
  <c r="Q495" i="4" s="1"/>
  <c r="E496" i="4"/>
  <c r="F496" i="4" s="1"/>
  <c r="P496" i="4"/>
  <c r="Q496" i="4" s="1"/>
  <c r="R496" i="4"/>
  <c r="S496" i="4" s="1"/>
  <c r="E497" i="4"/>
  <c r="F497" i="4" s="1"/>
  <c r="P497" i="4"/>
  <c r="Q497" i="4" s="1"/>
  <c r="E498" i="4"/>
  <c r="F498" i="4" s="1"/>
  <c r="G498" i="4"/>
  <c r="H498" i="4" s="1"/>
  <c r="P498" i="4"/>
  <c r="Q498" i="4" s="1"/>
  <c r="E499" i="4"/>
  <c r="F499" i="4" s="1"/>
  <c r="G499" i="4"/>
  <c r="H499" i="4" s="1"/>
  <c r="P499" i="4"/>
  <c r="Q499" i="4" s="1"/>
  <c r="E500" i="4"/>
  <c r="F500" i="4" s="1"/>
  <c r="G500" i="4" s="1"/>
  <c r="H500" i="4" s="1"/>
  <c r="I500" i="4" s="1"/>
  <c r="P500" i="4"/>
  <c r="Q500" i="4" s="1"/>
  <c r="R500" i="4" s="1"/>
  <c r="S500" i="4" s="1"/>
  <c r="T500" i="4" s="1"/>
  <c r="D501" i="4"/>
  <c r="M501" i="4"/>
  <c r="O501" i="4"/>
  <c r="E504" i="4"/>
  <c r="P504" i="4"/>
  <c r="E505" i="4"/>
  <c r="P505" i="4"/>
  <c r="B506" i="4"/>
  <c r="C506" i="4"/>
  <c r="C518" i="4" s="1"/>
  <c r="M506" i="4"/>
  <c r="N506" i="4"/>
  <c r="N518" i="4" s="1"/>
  <c r="E507" i="4"/>
  <c r="P507" i="4"/>
  <c r="E508" i="4"/>
  <c r="P508" i="4"/>
  <c r="B509" i="4"/>
  <c r="E509" i="4" s="1"/>
  <c r="F507" i="4" s="1"/>
  <c r="G507" i="4" s="1"/>
  <c r="H507" i="4" s="1"/>
  <c r="M509" i="4"/>
  <c r="P509" i="4"/>
  <c r="Q507" i="4" s="1"/>
  <c r="R507" i="4" s="1"/>
  <c r="S507" i="4" s="1"/>
  <c r="E510" i="4"/>
  <c r="F510" i="4" s="1"/>
  <c r="P510" i="4"/>
  <c r="Q510" i="4" s="1"/>
  <c r="E511" i="4"/>
  <c r="F511" i="4" s="1"/>
  <c r="P511" i="4"/>
  <c r="Q511" i="4" s="1"/>
  <c r="E512" i="4"/>
  <c r="F512" i="4" s="1"/>
  <c r="P512" i="4"/>
  <c r="Q512" i="4" s="1"/>
  <c r="E513" i="4"/>
  <c r="F513" i="4" s="1"/>
  <c r="P513" i="4"/>
  <c r="Q513" i="4" s="1"/>
  <c r="E514" i="4"/>
  <c r="F514" i="4" s="1"/>
  <c r="G514" i="4"/>
  <c r="H514" i="4" s="1"/>
  <c r="P514" i="4"/>
  <c r="Q514" i="4" s="1"/>
  <c r="R514" i="4"/>
  <c r="S514" i="4" s="1"/>
  <c r="E515" i="4"/>
  <c r="F515" i="4" s="1"/>
  <c r="G515" i="4"/>
  <c r="H515" i="4"/>
  <c r="P515" i="4"/>
  <c r="Q515" i="4" s="1"/>
  <c r="R515" i="4"/>
  <c r="S515" i="4"/>
  <c r="E516" i="4"/>
  <c r="F516" i="4" s="1"/>
  <c r="P516" i="4"/>
  <c r="Q516" i="4" s="1"/>
  <c r="R516" i="4"/>
  <c r="S516" i="4"/>
  <c r="E517" i="4"/>
  <c r="F517" i="4" s="1"/>
  <c r="G517" i="4" s="1"/>
  <c r="H517" i="4" s="1"/>
  <c r="I517" i="4" s="1"/>
  <c r="P517" i="4"/>
  <c r="Q517" i="4" s="1"/>
  <c r="R517" i="4" s="1"/>
  <c r="S517" i="4" s="1"/>
  <c r="T517" i="4" s="1"/>
  <c r="D518" i="4"/>
  <c r="O518" i="4"/>
  <c r="R499" i="4" l="1"/>
  <c r="S499" i="4" s="1"/>
  <c r="R498" i="4"/>
  <c r="S498" i="4" s="1"/>
  <c r="R497" i="4"/>
  <c r="S497" i="4" s="1"/>
  <c r="G495" i="4"/>
  <c r="H495" i="4" s="1"/>
  <c r="G494" i="4"/>
  <c r="H494" i="4" s="1"/>
  <c r="G496" i="4"/>
  <c r="H496" i="4" s="1"/>
  <c r="P506" i="4"/>
  <c r="Q504" i="4" s="1"/>
  <c r="R495" i="4"/>
  <c r="S495" i="4" s="1"/>
  <c r="G497" i="4"/>
  <c r="H497" i="4" s="1"/>
  <c r="E506" i="4"/>
  <c r="F504" i="4" s="1"/>
  <c r="N501" i="4"/>
  <c r="P501" i="4" s="1"/>
  <c r="R487" i="4"/>
  <c r="S487" i="4" s="1"/>
  <c r="E489" i="4"/>
  <c r="F487" i="4" s="1"/>
  <c r="B501" i="4"/>
  <c r="E501" i="4" s="1"/>
  <c r="R501" i="4"/>
  <c r="G504" i="4"/>
  <c r="B518" i="4"/>
  <c r="E518" i="4" s="1"/>
  <c r="R513" i="4"/>
  <c r="S513" i="4" s="1"/>
  <c r="G513" i="4"/>
  <c r="H513" i="4" s="1"/>
  <c r="R512" i="4"/>
  <c r="S512" i="4" s="1"/>
  <c r="G512" i="4"/>
  <c r="H512" i="4" s="1"/>
  <c r="R511" i="4"/>
  <c r="S511" i="4" s="1"/>
  <c r="G511" i="4"/>
  <c r="H511" i="4" s="1"/>
  <c r="R510" i="4"/>
  <c r="S510" i="4" s="1"/>
  <c r="G510" i="4"/>
  <c r="H510" i="4" s="1"/>
  <c r="R504" i="4"/>
  <c r="G516" i="4"/>
  <c r="H516" i="4" s="1"/>
  <c r="M518" i="4"/>
  <c r="P518" i="4" s="1"/>
  <c r="P587" i="4"/>
  <c r="R587" i="4" s="1"/>
  <c r="S587" i="4" s="1"/>
  <c r="E587" i="4"/>
  <c r="G587" i="4" s="1"/>
  <c r="H587" i="4" s="1"/>
  <c r="P570" i="4"/>
  <c r="R570" i="4" s="1"/>
  <c r="S570" i="4" s="1"/>
  <c r="E570" i="4"/>
  <c r="G570" i="4" s="1"/>
  <c r="H570" i="4" s="1"/>
  <c r="P550" i="4"/>
  <c r="R550" i="4" s="1"/>
  <c r="S550" i="4" s="1"/>
  <c r="E550" i="4"/>
  <c r="G550" i="4" s="1"/>
  <c r="H550" i="4" s="1"/>
  <c r="P533" i="4"/>
  <c r="R533" i="4" s="1"/>
  <c r="S533" i="4" s="1"/>
  <c r="E533" i="4"/>
  <c r="G533" i="4" s="1"/>
  <c r="H533" i="4" s="1"/>
  <c r="P476" i="4"/>
  <c r="R476" i="4" s="1"/>
  <c r="S476" i="4" s="1"/>
  <c r="E476" i="4"/>
  <c r="F476" i="4" s="1"/>
  <c r="P459" i="4"/>
  <c r="R459" i="4" s="1"/>
  <c r="S459" i="4" s="1"/>
  <c r="E459" i="4"/>
  <c r="G459" i="4" s="1"/>
  <c r="H459" i="4" s="1"/>
  <c r="P439" i="4"/>
  <c r="R439" i="4" s="1"/>
  <c r="S439" i="4" s="1"/>
  <c r="E439" i="4"/>
  <c r="G439" i="4" s="1"/>
  <c r="H439" i="4" s="1"/>
  <c r="P422" i="4"/>
  <c r="R422" i="4" s="1"/>
  <c r="S422" i="4" s="1"/>
  <c r="E422" i="4"/>
  <c r="G422" i="4" s="1"/>
  <c r="H422" i="4" s="1"/>
  <c r="P402" i="4"/>
  <c r="R402" i="4" s="1"/>
  <c r="S402" i="4" s="1"/>
  <c r="E402" i="4"/>
  <c r="F402" i="4" s="1"/>
  <c r="P386" i="4"/>
  <c r="R386" i="4" s="1"/>
  <c r="S386" i="4" s="1"/>
  <c r="E385" i="4"/>
  <c r="G385" i="4" s="1"/>
  <c r="H385" i="4" s="1"/>
  <c r="P365" i="4"/>
  <c r="R365" i="4" s="1"/>
  <c r="S365" i="4" s="1"/>
  <c r="E365" i="4"/>
  <c r="G365" i="4" s="1"/>
  <c r="H365" i="4" s="1"/>
  <c r="P348" i="4"/>
  <c r="R348" i="4" s="1"/>
  <c r="S348" i="4" s="1"/>
  <c r="E348" i="4"/>
  <c r="F348" i="4" s="1"/>
  <c r="P328" i="4"/>
  <c r="Q328" i="4" s="1"/>
  <c r="E328" i="4"/>
  <c r="G328" i="4" s="1"/>
  <c r="H328" i="4" s="1"/>
  <c r="P311" i="4"/>
  <c r="R311" i="4" s="1"/>
  <c r="S311" i="4" s="1"/>
  <c r="E311" i="4"/>
  <c r="G311" i="4" s="1"/>
  <c r="H311" i="4" s="1"/>
  <c r="P291" i="4"/>
  <c r="R291" i="4" s="1"/>
  <c r="S291" i="4" s="1"/>
  <c r="E291" i="4"/>
  <c r="G291" i="4" s="1"/>
  <c r="H291" i="4" s="1"/>
  <c r="P274" i="4"/>
  <c r="R274" i="4" s="1"/>
  <c r="S274" i="4" s="1"/>
  <c r="E274" i="4"/>
  <c r="G274" i="4" s="1"/>
  <c r="H274" i="4" s="1"/>
  <c r="P254" i="4"/>
  <c r="R254" i="4" s="1"/>
  <c r="S254" i="4" s="1"/>
  <c r="E254" i="4"/>
  <c r="G254" i="4" s="1"/>
  <c r="H254" i="4" s="1"/>
  <c r="P237" i="4"/>
  <c r="R237" i="4" s="1"/>
  <c r="S237" i="4" s="1"/>
  <c r="E237" i="4"/>
  <c r="G237" i="4" s="1"/>
  <c r="H237" i="4" s="1"/>
  <c r="P217" i="4"/>
  <c r="R217" i="4" s="1"/>
  <c r="S217" i="4" s="1"/>
  <c r="E217" i="4"/>
  <c r="G217" i="4" s="1"/>
  <c r="H217" i="4" s="1"/>
  <c r="P200" i="4"/>
  <c r="R200" i="4" s="1"/>
  <c r="S200" i="4" s="1"/>
  <c r="E200" i="4"/>
  <c r="G200" i="4" s="1"/>
  <c r="H200" i="4" s="1"/>
  <c r="P180" i="4"/>
  <c r="R180" i="4" s="1"/>
  <c r="S180" i="4" s="1"/>
  <c r="E180" i="4"/>
  <c r="G180" i="4" s="1"/>
  <c r="H180" i="4" s="1"/>
  <c r="P163" i="4"/>
  <c r="R163" i="4" s="1"/>
  <c r="S163" i="4" s="1"/>
  <c r="E163" i="4"/>
  <c r="G163" i="4" s="1"/>
  <c r="H163" i="4" s="1"/>
  <c r="P143" i="4"/>
  <c r="R143" i="4" s="1"/>
  <c r="S143" i="4" s="1"/>
  <c r="E143" i="4"/>
  <c r="F143" i="4" s="1"/>
  <c r="P126" i="4"/>
  <c r="R126" i="4" s="1"/>
  <c r="S126" i="4" s="1"/>
  <c r="E126" i="4"/>
  <c r="G126" i="4" s="1"/>
  <c r="H126" i="4" s="1"/>
  <c r="P106" i="4"/>
  <c r="R106" i="4" s="1"/>
  <c r="S106" i="4" s="1"/>
  <c r="E106" i="4"/>
  <c r="G106" i="4" s="1"/>
  <c r="H106" i="4" s="1"/>
  <c r="P89" i="4"/>
  <c r="R89" i="4" s="1"/>
  <c r="S89" i="4" s="1"/>
  <c r="E89" i="4"/>
  <c r="G89" i="4" s="1"/>
  <c r="H89" i="4" s="1"/>
  <c r="P69" i="4"/>
  <c r="R69" i="4" s="1"/>
  <c r="S69" i="4" s="1"/>
  <c r="E69" i="4"/>
  <c r="G69" i="4" s="1"/>
  <c r="H69" i="4" s="1"/>
  <c r="P52" i="4"/>
  <c r="R52" i="4" s="1"/>
  <c r="S52" i="4" s="1"/>
  <c r="E52" i="4"/>
  <c r="G52" i="4" s="1"/>
  <c r="H52" i="4" s="1"/>
  <c r="P32" i="4"/>
  <c r="R32" i="4" s="1"/>
  <c r="S32" i="4" s="1"/>
  <c r="E32" i="4"/>
  <c r="G32" i="4" s="1"/>
  <c r="H32" i="4" s="1"/>
  <c r="P15" i="4"/>
  <c r="Q15" i="4" s="1"/>
  <c r="E15" i="4"/>
  <c r="R328" i="4" l="1"/>
  <c r="S328" i="4" s="1"/>
  <c r="G476" i="4"/>
  <c r="H476" i="4" s="1"/>
  <c r="G487" i="4"/>
  <c r="H487" i="4" s="1"/>
  <c r="Q217" i="4"/>
  <c r="Q348" i="4"/>
  <c r="H504" i="4"/>
  <c r="G518" i="4"/>
  <c r="R518" i="4"/>
  <c r="S504" i="4"/>
  <c r="U501" i="4"/>
  <c r="T487" i="4"/>
  <c r="S501" i="4"/>
  <c r="U487" i="4" s="1"/>
  <c r="G348" i="4"/>
  <c r="H348" i="4" s="1"/>
  <c r="Q386" i="4"/>
  <c r="Q476" i="4"/>
  <c r="Q311" i="4"/>
  <c r="Q402" i="4"/>
  <c r="Q365" i="4"/>
  <c r="F422" i="4"/>
  <c r="Q587" i="4"/>
  <c r="F587" i="4"/>
  <c r="Q570" i="4"/>
  <c r="F570" i="4"/>
  <c r="Q550" i="4"/>
  <c r="F550" i="4"/>
  <c r="Q533" i="4"/>
  <c r="F533" i="4"/>
  <c r="Q459" i="4"/>
  <c r="F459" i="4"/>
  <c r="Q439" i="4"/>
  <c r="F439" i="4"/>
  <c r="Q422" i="4"/>
  <c r="G402" i="4"/>
  <c r="H402" i="4" s="1"/>
  <c r="F385" i="4"/>
  <c r="F365" i="4"/>
  <c r="F328" i="4"/>
  <c r="Q291" i="4"/>
  <c r="F291" i="4"/>
  <c r="Q274" i="4"/>
  <c r="F274" i="4"/>
  <c r="Q254" i="4"/>
  <c r="F237" i="4"/>
  <c r="F200" i="4"/>
  <c r="Q180" i="4"/>
  <c r="F180" i="4"/>
  <c r="G143" i="4"/>
  <c r="H143" i="4" s="1"/>
  <c r="F126" i="4"/>
  <c r="F311" i="4"/>
  <c r="F254" i="4"/>
  <c r="Q237" i="4"/>
  <c r="F217" i="4"/>
  <c r="Q200" i="4"/>
  <c r="Q163" i="4"/>
  <c r="F163" i="4"/>
  <c r="Q143" i="4"/>
  <c r="Q126" i="4"/>
  <c r="Q106" i="4"/>
  <c r="F106" i="4"/>
  <c r="Q89" i="4"/>
  <c r="F89" i="4"/>
  <c r="Q69" i="4"/>
  <c r="F69" i="4"/>
  <c r="Q52" i="4"/>
  <c r="F52" i="4"/>
  <c r="Q32" i="4"/>
  <c r="F32" i="4"/>
  <c r="R15" i="4"/>
  <c r="S15" i="4" s="1"/>
  <c r="B8" i="4"/>
  <c r="B11" i="4"/>
  <c r="G501" i="4" l="1"/>
  <c r="S518" i="4"/>
  <c r="U504" i="4" s="1"/>
  <c r="U518" i="4"/>
  <c r="T504" i="4"/>
  <c r="H518" i="4"/>
  <c r="J504" i="4" s="1"/>
  <c r="J518" i="4"/>
  <c r="I504" i="4"/>
  <c r="I487" i="4"/>
  <c r="H501" i="4"/>
  <c r="J487" i="4" s="1"/>
  <c r="J501" i="4"/>
  <c r="B20" i="4"/>
  <c r="B284" i="4"/>
  <c r="B247" i="4"/>
  <c r="M210" i="4"/>
  <c r="N136" i="4"/>
  <c r="O111" i="4" l="1"/>
  <c r="P110" i="4"/>
  <c r="Q110" i="4" s="1"/>
  <c r="R110" i="4" s="1"/>
  <c r="S110" i="4" s="1"/>
  <c r="T110" i="4" s="1"/>
  <c r="R109" i="4"/>
  <c r="S109" i="4" s="1"/>
  <c r="P109" i="4"/>
  <c r="Q109" i="4" s="1"/>
  <c r="P108" i="4"/>
  <c r="R108" i="4" s="1"/>
  <c r="S108" i="4" s="1"/>
  <c r="R107" i="4"/>
  <c r="S107" i="4" s="1"/>
  <c r="P107" i="4"/>
  <c r="Q107" i="4" s="1"/>
  <c r="P105" i="4"/>
  <c r="R105" i="4" s="1"/>
  <c r="S105" i="4" s="1"/>
  <c r="P104" i="4"/>
  <c r="Q104" i="4" s="1"/>
  <c r="P103" i="4"/>
  <c r="Q103" i="4" s="1"/>
  <c r="M102" i="4"/>
  <c r="P102" i="4" s="1"/>
  <c r="Q100" i="4" s="1"/>
  <c r="R100" i="4" s="1"/>
  <c r="S100" i="4" s="1"/>
  <c r="P101" i="4"/>
  <c r="P100" i="4"/>
  <c r="N99" i="4"/>
  <c r="N111" i="4" s="1"/>
  <c r="M99" i="4"/>
  <c r="M111" i="4" s="1"/>
  <c r="P98" i="4"/>
  <c r="P97" i="4"/>
  <c r="D111" i="4"/>
  <c r="E110" i="4"/>
  <c r="F110" i="4" s="1"/>
  <c r="G110" i="4" s="1"/>
  <c r="H110" i="4" s="1"/>
  <c r="I110" i="4" s="1"/>
  <c r="E109" i="4"/>
  <c r="F109" i="4" s="1"/>
  <c r="E108" i="4"/>
  <c r="F108" i="4" s="1"/>
  <c r="E107" i="4"/>
  <c r="F107" i="4" s="1"/>
  <c r="E105" i="4"/>
  <c r="G105" i="4" s="1"/>
  <c r="H105" i="4" s="1"/>
  <c r="E104" i="4"/>
  <c r="F104" i="4" s="1"/>
  <c r="E103" i="4"/>
  <c r="F103" i="4" s="1"/>
  <c r="B102" i="4"/>
  <c r="E102" i="4" s="1"/>
  <c r="F100" i="4" s="1"/>
  <c r="G100" i="4" s="1"/>
  <c r="H100" i="4" s="1"/>
  <c r="E101" i="4"/>
  <c r="E100" i="4"/>
  <c r="C99" i="4"/>
  <c r="C111" i="4" s="1"/>
  <c r="B99" i="4"/>
  <c r="B111" i="4" s="1"/>
  <c r="E98" i="4"/>
  <c r="E97" i="4"/>
  <c r="D168" i="4"/>
  <c r="E167" i="4"/>
  <c r="F167" i="4" s="1"/>
  <c r="G167" i="4" s="1"/>
  <c r="H167" i="4" s="1"/>
  <c r="I167" i="4" s="1"/>
  <c r="E166" i="4"/>
  <c r="G166" i="4" s="1"/>
  <c r="H166" i="4" s="1"/>
  <c r="E165" i="4"/>
  <c r="G165" i="4" s="1"/>
  <c r="H165" i="4" s="1"/>
  <c r="E164" i="4"/>
  <c r="G164" i="4" s="1"/>
  <c r="H164" i="4" s="1"/>
  <c r="E162" i="4"/>
  <c r="G162" i="4" s="1"/>
  <c r="H162" i="4" s="1"/>
  <c r="E161" i="4"/>
  <c r="G161" i="4" s="1"/>
  <c r="H161" i="4" s="1"/>
  <c r="E160" i="4"/>
  <c r="G160" i="4" s="1"/>
  <c r="H160" i="4" s="1"/>
  <c r="B159" i="4"/>
  <c r="E159" i="4" s="1"/>
  <c r="F157" i="4" s="1"/>
  <c r="G157" i="4" s="1"/>
  <c r="H157" i="4" s="1"/>
  <c r="E158" i="4"/>
  <c r="E157" i="4"/>
  <c r="C168" i="4"/>
  <c r="B156" i="4"/>
  <c r="B168" i="4" s="1"/>
  <c r="E155" i="4"/>
  <c r="E154" i="4"/>
  <c r="O185" i="4"/>
  <c r="P184" i="4"/>
  <c r="Q184" i="4" s="1"/>
  <c r="R184" i="4" s="1"/>
  <c r="S184" i="4" s="1"/>
  <c r="T184" i="4" s="1"/>
  <c r="P183" i="4"/>
  <c r="R183" i="4" s="1"/>
  <c r="S183" i="4" s="1"/>
  <c r="P182" i="4"/>
  <c r="R182" i="4" s="1"/>
  <c r="S182" i="4" s="1"/>
  <c r="P181" i="4"/>
  <c r="R181" i="4" s="1"/>
  <c r="S181" i="4" s="1"/>
  <c r="P179" i="4"/>
  <c r="R179" i="4" s="1"/>
  <c r="S179" i="4" s="1"/>
  <c r="P178" i="4"/>
  <c r="R178" i="4" s="1"/>
  <c r="S178" i="4" s="1"/>
  <c r="P177" i="4"/>
  <c r="R177" i="4" s="1"/>
  <c r="S177" i="4" s="1"/>
  <c r="M176" i="4"/>
  <c r="P176" i="4" s="1"/>
  <c r="Q174" i="4" s="1"/>
  <c r="R174" i="4" s="1"/>
  <c r="S174" i="4" s="1"/>
  <c r="P175" i="4"/>
  <c r="P174" i="4"/>
  <c r="N173" i="4"/>
  <c r="N185" i="4" s="1"/>
  <c r="M173" i="4"/>
  <c r="M185" i="4" s="1"/>
  <c r="P172" i="4"/>
  <c r="P171" i="4"/>
  <c r="D185" i="4"/>
  <c r="E184" i="4"/>
  <c r="F184" i="4" s="1"/>
  <c r="G184" i="4" s="1"/>
  <c r="H184" i="4" s="1"/>
  <c r="I184" i="4" s="1"/>
  <c r="E183" i="4"/>
  <c r="G183" i="4" s="1"/>
  <c r="H183" i="4" s="1"/>
  <c r="G182" i="4"/>
  <c r="H182" i="4" s="1"/>
  <c r="E182" i="4"/>
  <c r="F182" i="4" s="1"/>
  <c r="E181" i="4"/>
  <c r="F181" i="4" s="1"/>
  <c r="E179" i="4"/>
  <c r="G179" i="4" s="1"/>
  <c r="H179" i="4" s="1"/>
  <c r="G178" i="4"/>
  <c r="H178" i="4" s="1"/>
  <c r="E178" i="4"/>
  <c r="F178" i="4" s="1"/>
  <c r="E177" i="4"/>
  <c r="F177" i="4" s="1"/>
  <c r="B176" i="4"/>
  <c r="E176" i="4" s="1"/>
  <c r="F174" i="4" s="1"/>
  <c r="G174" i="4" s="1"/>
  <c r="H174" i="4" s="1"/>
  <c r="E175" i="4"/>
  <c r="E174" i="4"/>
  <c r="C185" i="4"/>
  <c r="B173" i="4"/>
  <c r="B185" i="4" s="1"/>
  <c r="E172" i="4"/>
  <c r="E171" i="4"/>
  <c r="D205" i="4"/>
  <c r="E204" i="4"/>
  <c r="F204" i="4" s="1"/>
  <c r="G204" i="4" s="1"/>
  <c r="H204" i="4" s="1"/>
  <c r="I204" i="4" s="1"/>
  <c r="E203" i="4"/>
  <c r="F203" i="4" s="1"/>
  <c r="E202" i="4"/>
  <c r="F202" i="4" s="1"/>
  <c r="E201" i="4"/>
  <c r="F201" i="4" s="1"/>
  <c r="E199" i="4"/>
  <c r="G199" i="4" s="1"/>
  <c r="H199" i="4" s="1"/>
  <c r="E198" i="4"/>
  <c r="F198" i="4" s="1"/>
  <c r="E197" i="4"/>
  <c r="G197" i="4" s="1"/>
  <c r="H197" i="4" s="1"/>
  <c r="B196" i="4"/>
  <c r="E196" i="4" s="1"/>
  <c r="F194" i="4" s="1"/>
  <c r="G194" i="4" s="1"/>
  <c r="H194" i="4" s="1"/>
  <c r="E195" i="4"/>
  <c r="E194" i="4"/>
  <c r="C193" i="4"/>
  <c r="C205" i="4" s="1"/>
  <c r="B193" i="4"/>
  <c r="B205" i="4" s="1"/>
  <c r="E192" i="4"/>
  <c r="E191" i="4"/>
  <c r="O222" i="4"/>
  <c r="P221" i="4"/>
  <c r="Q221" i="4" s="1"/>
  <c r="R221" i="4" s="1"/>
  <c r="S221" i="4" s="1"/>
  <c r="T221" i="4" s="1"/>
  <c r="P220" i="4"/>
  <c r="Q220" i="4" s="1"/>
  <c r="P219" i="4"/>
  <c r="R219" i="4" s="1"/>
  <c r="S219" i="4" s="1"/>
  <c r="P218" i="4"/>
  <c r="Q218" i="4" s="1"/>
  <c r="R216" i="4"/>
  <c r="S216" i="4" s="1"/>
  <c r="P216" i="4"/>
  <c r="Q216" i="4" s="1"/>
  <c r="P215" i="4"/>
  <c r="Q215" i="4" s="1"/>
  <c r="P214" i="4"/>
  <c r="R214" i="4" s="1"/>
  <c r="S214" i="4" s="1"/>
  <c r="M213" i="4"/>
  <c r="P213" i="4" s="1"/>
  <c r="Q211" i="4" s="1"/>
  <c r="R211" i="4" s="1"/>
  <c r="S211" i="4" s="1"/>
  <c r="P212" i="4"/>
  <c r="P211" i="4"/>
  <c r="N210" i="4"/>
  <c r="N222" i="4" s="1"/>
  <c r="M222" i="4"/>
  <c r="P209" i="4"/>
  <c r="P208" i="4"/>
  <c r="D222" i="4"/>
  <c r="E221" i="4"/>
  <c r="F221" i="4" s="1"/>
  <c r="G221" i="4" s="1"/>
  <c r="H221" i="4" s="1"/>
  <c r="I221" i="4" s="1"/>
  <c r="E220" i="4"/>
  <c r="F220" i="4" s="1"/>
  <c r="E219" i="4"/>
  <c r="F219" i="4" s="1"/>
  <c r="E218" i="4"/>
  <c r="G218" i="4" s="1"/>
  <c r="H218" i="4" s="1"/>
  <c r="E216" i="4"/>
  <c r="F216" i="4" s="1"/>
  <c r="E215" i="4"/>
  <c r="G215" i="4" s="1"/>
  <c r="H215" i="4" s="1"/>
  <c r="E214" i="4"/>
  <c r="G214" i="4" s="1"/>
  <c r="H214" i="4" s="1"/>
  <c r="B213" i="4"/>
  <c r="E213" i="4" s="1"/>
  <c r="F211" i="4" s="1"/>
  <c r="G211" i="4" s="1"/>
  <c r="H211" i="4" s="1"/>
  <c r="E212" i="4"/>
  <c r="E211" i="4"/>
  <c r="C210" i="4"/>
  <c r="C222" i="4" s="1"/>
  <c r="B210" i="4"/>
  <c r="B222" i="4" s="1"/>
  <c r="E209" i="4"/>
  <c r="E208" i="4"/>
  <c r="O242" i="4"/>
  <c r="P241" i="4"/>
  <c r="Q241" i="4" s="1"/>
  <c r="R241" i="4" s="1"/>
  <c r="S241" i="4" s="1"/>
  <c r="T241" i="4" s="1"/>
  <c r="P240" i="4"/>
  <c r="R240" i="4" s="1"/>
  <c r="S240" i="4" s="1"/>
  <c r="P239" i="4"/>
  <c r="R239" i="4" s="1"/>
  <c r="S239" i="4" s="1"/>
  <c r="P238" i="4"/>
  <c r="R238" i="4" s="1"/>
  <c r="S238" i="4" s="1"/>
  <c r="P236" i="4"/>
  <c r="R236" i="4" s="1"/>
  <c r="S236" i="4" s="1"/>
  <c r="P235" i="4"/>
  <c r="R235" i="4" s="1"/>
  <c r="S235" i="4" s="1"/>
  <c r="P234" i="4"/>
  <c r="R234" i="4" s="1"/>
  <c r="S234" i="4" s="1"/>
  <c r="M233" i="4"/>
  <c r="P233" i="4" s="1"/>
  <c r="Q231" i="4" s="1"/>
  <c r="R231" i="4" s="1"/>
  <c r="S231" i="4" s="1"/>
  <c r="P232" i="4"/>
  <c r="P231" i="4"/>
  <c r="N230" i="4"/>
  <c r="N242" i="4" s="1"/>
  <c r="M230" i="4"/>
  <c r="M242" i="4" s="1"/>
  <c r="P229" i="4"/>
  <c r="P228" i="4"/>
  <c r="D242" i="4"/>
  <c r="E241" i="4"/>
  <c r="F241" i="4" s="1"/>
  <c r="G241" i="4" s="1"/>
  <c r="H241" i="4" s="1"/>
  <c r="I241" i="4" s="1"/>
  <c r="E240" i="4"/>
  <c r="G240" i="4" s="1"/>
  <c r="H240" i="4" s="1"/>
  <c r="E239" i="4"/>
  <c r="F239" i="4" s="1"/>
  <c r="E238" i="4"/>
  <c r="G238" i="4" s="1"/>
  <c r="H238" i="4" s="1"/>
  <c r="E236" i="4"/>
  <c r="G236" i="4" s="1"/>
  <c r="H236" i="4" s="1"/>
  <c r="E235" i="4"/>
  <c r="G235" i="4" s="1"/>
  <c r="H235" i="4" s="1"/>
  <c r="E234" i="4"/>
  <c r="G234" i="4" s="1"/>
  <c r="H234" i="4" s="1"/>
  <c r="B233" i="4"/>
  <c r="E233" i="4" s="1"/>
  <c r="F231" i="4" s="1"/>
  <c r="G231" i="4" s="1"/>
  <c r="H231" i="4" s="1"/>
  <c r="E232" i="4"/>
  <c r="E231" i="4"/>
  <c r="C230" i="4"/>
  <c r="C242" i="4" s="1"/>
  <c r="B230" i="4"/>
  <c r="B242" i="4" s="1"/>
  <c r="E229" i="4"/>
  <c r="E228" i="4"/>
  <c r="O259" i="4"/>
  <c r="P258" i="4"/>
  <c r="Q258" i="4" s="1"/>
  <c r="R258" i="4" s="1"/>
  <c r="S258" i="4" s="1"/>
  <c r="T258" i="4" s="1"/>
  <c r="P257" i="4"/>
  <c r="R257" i="4" s="1"/>
  <c r="S257" i="4" s="1"/>
  <c r="P256" i="4"/>
  <c r="R256" i="4" s="1"/>
  <c r="S256" i="4" s="1"/>
  <c r="P255" i="4"/>
  <c r="R255" i="4" s="1"/>
  <c r="S255" i="4" s="1"/>
  <c r="P253" i="4"/>
  <c r="Q253" i="4" s="1"/>
  <c r="P252" i="4"/>
  <c r="R252" i="4" s="1"/>
  <c r="S252" i="4" s="1"/>
  <c r="P251" i="4"/>
  <c r="R251" i="4" s="1"/>
  <c r="S251" i="4" s="1"/>
  <c r="M250" i="4"/>
  <c r="P250" i="4" s="1"/>
  <c r="Q248" i="4" s="1"/>
  <c r="R248" i="4" s="1"/>
  <c r="S248" i="4" s="1"/>
  <c r="P249" i="4"/>
  <c r="P248" i="4"/>
  <c r="N247" i="4"/>
  <c r="N259" i="4" s="1"/>
  <c r="M247" i="4"/>
  <c r="M259" i="4" s="1"/>
  <c r="P246" i="4"/>
  <c r="P245" i="4"/>
  <c r="D259" i="4"/>
  <c r="E258" i="4"/>
  <c r="F258" i="4" s="1"/>
  <c r="G258" i="4" s="1"/>
  <c r="H258" i="4" s="1"/>
  <c r="I258" i="4" s="1"/>
  <c r="E257" i="4"/>
  <c r="F257" i="4" s="1"/>
  <c r="E256" i="4"/>
  <c r="F256" i="4" s="1"/>
  <c r="E255" i="4"/>
  <c r="F255" i="4" s="1"/>
  <c r="E253" i="4"/>
  <c r="F253" i="4" s="1"/>
  <c r="E252" i="4"/>
  <c r="F252" i="4" s="1"/>
  <c r="E251" i="4"/>
  <c r="F251" i="4" s="1"/>
  <c r="B250" i="4"/>
  <c r="E250" i="4" s="1"/>
  <c r="F248" i="4" s="1"/>
  <c r="G248" i="4" s="1"/>
  <c r="H248" i="4" s="1"/>
  <c r="E249" i="4"/>
  <c r="E248" i="4"/>
  <c r="C247" i="4"/>
  <c r="C259" i="4" s="1"/>
  <c r="E246" i="4"/>
  <c r="E245" i="4"/>
  <c r="O279" i="4"/>
  <c r="P278" i="4"/>
  <c r="Q278" i="4" s="1"/>
  <c r="R278" i="4" s="1"/>
  <c r="S278" i="4" s="1"/>
  <c r="T278" i="4" s="1"/>
  <c r="P277" i="4"/>
  <c r="Q277" i="4" s="1"/>
  <c r="P276" i="4"/>
  <c r="Q276" i="4" s="1"/>
  <c r="R275" i="4"/>
  <c r="S275" i="4" s="1"/>
  <c r="P275" i="4"/>
  <c r="Q275" i="4" s="1"/>
  <c r="P273" i="4"/>
  <c r="R273" i="4" s="1"/>
  <c r="S273" i="4" s="1"/>
  <c r="P272" i="4"/>
  <c r="R272" i="4" s="1"/>
  <c r="S272" i="4" s="1"/>
  <c r="P271" i="4"/>
  <c r="R271" i="4" s="1"/>
  <c r="S271" i="4" s="1"/>
  <c r="M270" i="4"/>
  <c r="P270" i="4" s="1"/>
  <c r="Q268" i="4" s="1"/>
  <c r="R268" i="4" s="1"/>
  <c r="S268" i="4" s="1"/>
  <c r="P269" i="4"/>
  <c r="P268" i="4"/>
  <c r="N267" i="4"/>
  <c r="N279" i="4" s="1"/>
  <c r="M267" i="4"/>
  <c r="M279" i="4" s="1"/>
  <c r="P266" i="4"/>
  <c r="P265" i="4"/>
  <c r="D279" i="4"/>
  <c r="E278" i="4"/>
  <c r="F278" i="4" s="1"/>
  <c r="G278" i="4" s="1"/>
  <c r="H278" i="4" s="1"/>
  <c r="I278" i="4" s="1"/>
  <c r="E277" i="4"/>
  <c r="G277" i="4" s="1"/>
  <c r="H277" i="4" s="1"/>
  <c r="E276" i="4"/>
  <c r="G276" i="4" s="1"/>
  <c r="H276" i="4" s="1"/>
  <c r="E275" i="4"/>
  <c r="F275" i="4" s="1"/>
  <c r="E273" i="4"/>
  <c r="G273" i="4" s="1"/>
  <c r="H273" i="4" s="1"/>
  <c r="E272" i="4"/>
  <c r="G272" i="4" s="1"/>
  <c r="H272" i="4" s="1"/>
  <c r="E271" i="4"/>
  <c r="G271" i="4" s="1"/>
  <c r="H271" i="4" s="1"/>
  <c r="B270" i="4"/>
  <c r="E270" i="4" s="1"/>
  <c r="F268" i="4" s="1"/>
  <c r="G268" i="4" s="1"/>
  <c r="H268" i="4" s="1"/>
  <c r="E269" i="4"/>
  <c r="E268" i="4"/>
  <c r="C267" i="4"/>
  <c r="C279" i="4" s="1"/>
  <c r="B267" i="4"/>
  <c r="B279" i="4" s="1"/>
  <c r="E266" i="4"/>
  <c r="E265" i="4"/>
  <c r="O296" i="4"/>
  <c r="P295" i="4"/>
  <c r="Q295" i="4" s="1"/>
  <c r="R295" i="4" s="1"/>
  <c r="S295" i="4" s="1"/>
  <c r="T295" i="4" s="1"/>
  <c r="P294" i="4"/>
  <c r="R294" i="4" s="1"/>
  <c r="S294" i="4" s="1"/>
  <c r="P293" i="4"/>
  <c r="Q293" i="4" s="1"/>
  <c r="P292" i="4"/>
  <c r="R292" i="4" s="1"/>
  <c r="S292" i="4" s="1"/>
  <c r="Q290" i="4"/>
  <c r="P290" i="4"/>
  <c r="R290" i="4" s="1"/>
  <c r="S290" i="4" s="1"/>
  <c r="P289" i="4"/>
  <c r="R289" i="4" s="1"/>
  <c r="S289" i="4" s="1"/>
  <c r="P288" i="4"/>
  <c r="R288" i="4" s="1"/>
  <c r="S288" i="4" s="1"/>
  <c r="M287" i="4"/>
  <c r="P287" i="4" s="1"/>
  <c r="Q285" i="4" s="1"/>
  <c r="R285" i="4" s="1"/>
  <c r="S285" i="4" s="1"/>
  <c r="P286" i="4"/>
  <c r="P285" i="4"/>
  <c r="N284" i="4"/>
  <c r="N296" i="4" s="1"/>
  <c r="M284" i="4"/>
  <c r="M296" i="4" s="1"/>
  <c r="P283" i="4"/>
  <c r="P282" i="4"/>
  <c r="D296" i="4"/>
  <c r="E295" i="4"/>
  <c r="F295" i="4" s="1"/>
  <c r="G295" i="4" s="1"/>
  <c r="H295" i="4" s="1"/>
  <c r="I295" i="4" s="1"/>
  <c r="E294" i="4"/>
  <c r="G294" i="4" s="1"/>
  <c r="H294" i="4" s="1"/>
  <c r="E293" i="4"/>
  <c r="G293" i="4" s="1"/>
  <c r="H293" i="4" s="1"/>
  <c r="E292" i="4"/>
  <c r="F292" i="4" s="1"/>
  <c r="E290" i="4"/>
  <c r="F290" i="4" s="1"/>
  <c r="E289" i="4"/>
  <c r="G289" i="4" s="1"/>
  <c r="H289" i="4" s="1"/>
  <c r="E288" i="4"/>
  <c r="G288" i="4" s="1"/>
  <c r="H288" i="4" s="1"/>
  <c r="B287" i="4"/>
  <c r="E287" i="4" s="1"/>
  <c r="F285" i="4" s="1"/>
  <c r="G285" i="4" s="1"/>
  <c r="H285" i="4" s="1"/>
  <c r="E286" i="4"/>
  <c r="E285" i="4"/>
  <c r="C284" i="4"/>
  <c r="C296" i="4" s="1"/>
  <c r="B296" i="4"/>
  <c r="E283" i="4"/>
  <c r="E282" i="4"/>
  <c r="O316" i="4"/>
  <c r="P315" i="4"/>
  <c r="Q315" i="4" s="1"/>
  <c r="R315" i="4" s="1"/>
  <c r="S315" i="4" s="1"/>
  <c r="T315" i="4" s="1"/>
  <c r="P314" i="4"/>
  <c r="R314" i="4" s="1"/>
  <c r="S314" i="4" s="1"/>
  <c r="P313" i="4"/>
  <c r="R313" i="4" s="1"/>
  <c r="S313" i="4" s="1"/>
  <c r="P312" i="4"/>
  <c r="P310" i="4"/>
  <c r="Q310" i="4" s="1"/>
  <c r="P309" i="4"/>
  <c r="Q309" i="4" s="1"/>
  <c r="P308" i="4"/>
  <c r="R308" i="4" s="1"/>
  <c r="S308" i="4" s="1"/>
  <c r="M307" i="4"/>
  <c r="P307" i="4" s="1"/>
  <c r="Q305" i="4" s="1"/>
  <c r="R305" i="4" s="1"/>
  <c r="S305" i="4" s="1"/>
  <c r="P306" i="4"/>
  <c r="P305" i="4"/>
  <c r="N304" i="4"/>
  <c r="N316" i="4" s="1"/>
  <c r="M304" i="4"/>
  <c r="M316" i="4" s="1"/>
  <c r="P303" i="4"/>
  <c r="P302" i="4"/>
  <c r="D333" i="4"/>
  <c r="E332" i="4"/>
  <c r="F332" i="4" s="1"/>
  <c r="G332" i="4" s="1"/>
  <c r="H332" i="4" s="1"/>
  <c r="I332" i="4" s="1"/>
  <c r="E331" i="4"/>
  <c r="E330" i="4"/>
  <c r="F330" i="4" s="1"/>
  <c r="E329" i="4"/>
  <c r="F329" i="4" s="1"/>
  <c r="E327" i="4"/>
  <c r="F327" i="4" s="1"/>
  <c r="E326" i="4"/>
  <c r="G326" i="4" s="1"/>
  <c r="H326" i="4" s="1"/>
  <c r="E325" i="4"/>
  <c r="G325" i="4" s="1"/>
  <c r="H325" i="4" s="1"/>
  <c r="B324" i="4"/>
  <c r="E324" i="4" s="1"/>
  <c r="F322" i="4" s="1"/>
  <c r="G322" i="4" s="1"/>
  <c r="H322" i="4" s="1"/>
  <c r="E323" i="4"/>
  <c r="E322" i="4"/>
  <c r="C321" i="4"/>
  <c r="C333" i="4" s="1"/>
  <c r="B321" i="4"/>
  <c r="B333" i="4" s="1"/>
  <c r="E320" i="4"/>
  <c r="E319" i="4"/>
  <c r="O353" i="4"/>
  <c r="P352" i="4"/>
  <c r="Q352" i="4" s="1"/>
  <c r="R352" i="4" s="1"/>
  <c r="S352" i="4" s="1"/>
  <c r="T352" i="4" s="1"/>
  <c r="R351" i="4"/>
  <c r="S351" i="4" s="1"/>
  <c r="P351" i="4"/>
  <c r="Q351" i="4" s="1"/>
  <c r="P350" i="4"/>
  <c r="R350" i="4" s="1"/>
  <c r="S350" i="4" s="1"/>
  <c r="R349" i="4"/>
  <c r="S349" i="4" s="1"/>
  <c r="P349" i="4"/>
  <c r="Q349" i="4" s="1"/>
  <c r="P347" i="4"/>
  <c r="Q347" i="4" s="1"/>
  <c r="P346" i="4"/>
  <c r="R346" i="4" s="1"/>
  <c r="S346" i="4" s="1"/>
  <c r="P345" i="4"/>
  <c r="R345" i="4" s="1"/>
  <c r="S345" i="4" s="1"/>
  <c r="M344" i="4"/>
  <c r="P344" i="4" s="1"/>
  <c r="Q342" i="4" s="1"/>
  <c r="R342" i="4" s="1"/>
  <c r="S342" i="4" s="1"/>
  <c r="P343" i="4"/>
  <c r="P342" i="4"/>
  <c r="N341" i="4"/>
  <c r="N353" i="4" s="1"/>
  <c r="M341" i="4"/>
  <c r="M353" i="4" s="1"/>
  <c r="P340" i="4"/>
  <c r="P339" i="4"/>
  <c r="D353" i="4"/>
  <c r="E352" i="4"/>
  <c r="F352" i="4" s="1"/>
  <c r="G352" i="4" s="1"/>
  <c r="H352" i="4" s="1"/>
  <c r="I352" i="4" s="1"/>
  <c r="E351" i="4"/>
  <c r="E350" i="4"/>
  <c r="F350" i="4" s="1"/>
  <c r="E349" i="4"/>
  <c r="G349" i="4" s="1"/>
  <c r="H349" i="4" s="1"/>
  <c r="E347" i="4"/>
  <c r="G347" i="4" s="1"/>
  <c r="H347" i="4" s="1"/>
  <c r="E346" i="4"/>
  <c r="G346" i="4" s="1"/>
  <c r="H346" i="4" s="1"/>
  <c r="E345" i="4"/>
  <c r="B344" i="4"/>
  <c r="E344" i="4" s="1"/>
  <c r="F342" i="4" s="1"/>
  <c r="G342" i="4" s="1"/>
  <c r="H342" i="4" s="1"/>
  <c r="E343" i="4"/>
  <c r="E342" i="4"/>
  <c r="C341" i="4"/>
  <c r="C353" i="4" s="1"/>
  <c r="B341" i="4"/>
  <c r="B353" i="4" s="1"/>
  <c r="E340" i="4"/>
  <c r="E339" i="4"/>
  <c r="O370" i="4"/>
  <c r="Q369" i="4"/>
  <c r="R369" i="4" s="1"/>
  <c r="S369" i="4" s="1"/>
  <c r="T369" i="4" s="1"/>
  <c r="P369" i="4"/>
  <c r="P368" i="4"/>
  <c r="R368" i="4" s="1"/>
  <c r="S368" i="4" s="1"/>
  <c r="P367" i="4"/>
  <c r="P366" i="4"/>
  <c r="Q366" i="4" s="1"/>
  <c r="R364" i="4"/>
  <c r="S364" i="4" s="1"/>
  <c r="P364" i="4"/>
  <c r="Q364" i="4" s="1"/>
  <c r="P363" i="4"/>
  <c r="R363" i="4" s="1"/>
  <c r="S363" i="4" s="1"/>
  <c r="P362" i="4"/>
  <c r="M361" i="4"/>
  <c r="P361" i="4" s="1"/>
  <c r="Q359" i="4" s="1"/>
  <c r="R359" i="4" s="1"/>
  <c r="S359" i="4" s="1"/>
  <c r="P360" i="4"/>
  <c r="P359" i="4"/>
  <c r="N358" i="4"/>
  <c r="N370" i="4" s="1"/>
  <c r="M358" i="4"/>
  <c r="M370" i="4" s="1"/>
  <c r="P357" i="4"/>
  <c r="P356" i="4"/>
  <c r="D370" i="4"/>
  <c r="F369" i="4"/>
  <c r="G369" i="4" s="1"/>
  <c r="H369" i="4" s="1"/>
  <c r="I369" i="4" s="1"/>
  <c r="E369" i="4"/>
  <c r="E368" i="4"/>
  <c r="G367" i="4"/>
  <c r="H367" i="4" s="1"/>
  <c r="F367" i="4"/>
  <c r="E367" i="4"/>
  <c r="E366" i="4"/>
  <c r="F366" i="4" s="1"/>
  <c r="E364" i="4"/>
  <c r="E363" i="4"/>
  <c r="G363" i="4" s="1"/>
  <c r="H363" i="4" s="1"/>
  <c r="E362" i="4"/>
  <c r="F362" i="4" s="1"/>
  <c r="B361" i="4"/>
  <c r="E361" i="4" s="1"/>
  <c r="F359" i="4" s="1"/>
  <c r="G359" i="4" s="1"/>
  <c r="H359" i="4" s="1"/>
  <c r="E360" i="4"/>
  <c r="E359" i="4"/>
  <c r="C358" i="4"/>
  <c r="C370" i="4" s="1"/>
  <c r="B358" i="4"/>
  <c r="B370" i="4" s="1"/>
  <c r="E357" i="4"/>
  <c r="E356" i="4"/>
  <c r="O390" i="4"/>
  <c r="P389" i="4"/>
  <c r="Q389" i="4" s="1"/>
  <c r="R389" i="4" s="1"/>
  <c r="S389" i="4" s="1"/>
  <c r="T389" i="4" s="1"/>
  <c r="P388" i="4"/>
  <c r="Q388" i="4" s="1"/>
  <c r="P387" i="4"/>
  <c r="R387" i="4" s="1"/>
  <c r="S387" i="4" s="1"/>
  <c r="P385" i="4"/>
  <c r="R385" i="4" s="1"/>
  <c r="S385" i="4" s="1"/>
  <c r="P384" i="4"/>
  <c r="P383" i="4"/>
  <c r="R383" i="4" s="1"/>
  <c r="S383" i="4" s="1"/>
  <c r="P382" i="4"/>
  <c r="Q382" i="4" s="1"/>
  <c r="M381" i="4"/>
  <c r="P381" i="4" s="1"/>
  <c r="Q379" i="4" s="1"/>
  <c r="R379" i="4" s="1"/>
  <c r="S379" i="4" s="1"/>
  <c r="P380" i="4"/>
  <c r="P379" i="4"/>
  <c r="N378" i="4"/>
  <c r="N390" i="4" s="1"/>
  <c r="M378" i="4"/>
  <c r="M390" i="4" s="1"/>
  <c r="P377" i="4"/>
  <c r="P376" i="4"/>
  <c r="D390" i="4"/>
  <c r="E389" i="4"/>
  <c r="F389" i="4" s="1"/>
  <c r="G389" i="4" s="1"/>
  <c r="H389" i="4" s="1"/>
  <c r="I389" i="4" s="1"/>
  <c r="E388" i="4"/>
  <c r="F388" i="4" s="1"/>
  <c r="E387" i="4"/>
  <c r="F387" i="4" s="1"/>
  <c r="G386" i="4"/>
  <c r="H386" i="4" s="1"/>
  <c r="E386" i="4"/>
  <c r="F386" i="4" s="1"/>
  <c r="E384" i="4"/>
  <c r="G384" i="4" s="1"/>
  <c r="H384" i="4" s="1"/>
  <c r="E383" i="4"/>
  <c r="E382" i="4"/>
  <c r="G382" i="4" s="1"/>
  <c r="H382" i="4" s="1"/>
  <c r="B381" i="4"/>
  <c r="E381" i="4" s="1"/>
  <c r="F379" i="4" s="1"/>
  <c r="G379" i="4" s="1"/>
  <c r="H379" i="4" s="1"/>
  <c r="E380" i="4"/>
  <c r="E379" i="4"/>
  <c r="C378" i="4"/>
  <c r="C390" i="4" s="1"/>
  <c r="B378" i="4"/>
  <c r="B390" i="4" s="1"/>
  <c r="E377" i="4"/>
  <c r="E376" i="4"/>
  <c r="D407" i="4"/>
  <c r="E406" i="4"/>
  <c r="F406" i="4" s="1"/>
  <c r="G406" i="4" s="1"/>
  <c r="H406" i="4" s="1"/>
  <c r="I406" i="4" s="1"/>
  <c r="E405" i="4"/>
  <c r="G405" i="4" s="1"/>
  <c r="H405" i="4" s="1"/>
  <c r="E404" i="4"/>
  <c r="E403" i="4"/>
  <c r="G403" i="4" s="1"/>
  <c r="H403" i="4" s="1"/>
  <c r="E401" i="4"/>
  <c r="E400" i="4"/>
  <c r="G400" i="4" s="1"/>
  <c r="H400" i="4" s="1"/>
  <c r="E399" i="4"/>
  <c r="G399" i="4" s="1"/>
  <c r="H399" i="4" s="1"/>
  <c r="B398" i="4"/>
  <c r="E398" i="4" s="1"/>
  <c r="F396" i="4" s="1"/>
  <c r="G396" i="4" s="1"/>
  <c r="H396" i="4" s="1"/>
  <c r="E397" i="4"/>
  <c r="E396" i="4"/>
  <c r="C395" i="4"/>
  <c r="C407" i="4" s="1"/>
  <c r="B395" i="4"/>
  <c r="B407" i="4" s="1"/>
  <c r="E394" i="4"/>
  <c r="E393" i="4"/>
  <c r="O427" i="4"/>
  <c r="P426" i="4"/>
  <c r="Q426" i="4" s="1"/>
  <c r="R426" i="4" s="1"/>
  <c r="S426" i="4" s="1"/>
  <c r="T426" i="4" s="1"/>
  <c r="P425" i="4"/>
  <c r="Q425" i="4" s="1"/>
  <c r="P424" i="4"/>
  <c r="Q424" i="4" s="1"/>
  <c r="R423" i="4"/>
  <c r="S423" i="4" s="1"/>
  <c r="P423" i="4"/>
  <c r="Q423" i="4" s="1"/>
  <c r="P421" i="4"/>
  <c r="R421" i="4" s="1"/>
  <c r="S421" i="4" s="1"/>
  <c r="P420" i="4"/>
  <c r="P419" i="4"/>
  <c r="R419" i="4" s="1"/>
  <c r="S419" i="4" s="1"/>
  <c r="M418" i="4"/>
  <c r="P418" i="4" s="1"/>
  <c r="Q416" i="4" s="1"/>
  <c r="R416" i="4" s="1"/>
  <c r="S416" i="4" s="1"/>
  <c r="P417" i="4"/>
  <c r="P416" i="4"/>
  <c r="N415" i="4"/>
  <c r="N427" i="4" s="1"/>
  <c r="M415" i="4"/>
  <c r="M427" i="4" s="1"/>
  <c r="P414" i="4"/>
  <c r="P413" i="4"/>
  <c r="D427" i="4"/>
  <c r="E426" i="4"/>
  <c r="F426" i="4" s="1"/>
  <c r="G426" i="4" s="1"/>
  <c r="H426" i="4" s="1"/>
  <c r="I426" i="4" s="1"/>
  <c r="E425" i="4"/>
  <c r="F425" i="4" s="1"/>
  <c r="E424" i="4"/>
  <c r="F424" i="4" s="1"/>
  <c r="E423" i="4"/>
  <c r="F423" i="4" s="1"/>
  <c r="E421" i="4"/>
  <c r="F421" i="4" s="1"/>
  <c r="E420" i="4"/>
  <c r="G420" i="4" s="1"/>
  <c r="H420" i="4" s="1"/>
  <c r="E419" i="4"/>
  <c r="B418" i="4"/>
  <c r="E418" i="4" s="1"/>
  <c r="F416" i="4" s="1"/>
  <c r="G416" i="4" s="1"/>
  <c r="H416" i="4" s="1"/>
  <c r="E417" i="4"/>
  <c r="E416" i="4"/>
  <c r="C415" i="4"/>
  <c r="C427" i="4" s="1"/>
  <c r="B415" i="4"/>
  <c r="B427" i="4" s="1"/>
  <c r="E414" i="4"/>
  <c r="E413" i="4"/>
  <c r="O444" i="4"/>
  <c r="P443" i="4"/>
  <c r="Q443" i="4" s="1"/>
  <c r="R443" i="4" s="1"/>
  <c r="S443" i="4" s="1"/>
  <c r="T443" i="4" s="1"/>
  <c r="P442" i="4"/>
  <c r="R441" i="4"/>
  <c r="S441" i="4" s="1"/>
  <c r="P441" i="4"/>
  <c r="Q441" i="4" s="1"/>
  <c r="R440" i="4"/>
  <c r="S440" i="4" s="1"/>
  <c r="P440" i="4"/>
  <c r="Q440" i="4" s="1"/>
  <c r="R438" i="4"/>
  <c r="S438" i="4" s="1"/>
  <c r="P438" i="4"/>
  <c r="Q438" i="4" s="1"/>
  <c r="P437" i="4"/>
  <c r="R437" i="4" s="1"/>
  <c r="S437" i="4" s="1"/>
  <c r="P436" i="4"/>
  <c r="R436" i="4" s="1"/>
  <c r="S436" i="4" s="1"/>
  <c r="M435" i="4"/>
  <c r="P435" i="4" s="1"/>
  <c r="Q433" i="4" s="1"/>
  <c r="R433" i="4" s="1"/>
  <c r="S433" i="4" s="1"/>
  <c r="P434" i="4"/>
  <c r="P433" i="4"/>
  <c r="N432" i="4"/>
  <c r="N444" i="4" s="1"/>
  <c r="M432" i="4"/>
  <c r="M444" i="4" s="1"/>
  <c r="P431" i="4"/>
  <c r="P430" i="4"/>
  <c r="D444" i="4"/>
  <c r="E443" i="4"/>
  <c r="F443" i="4" s="1"/>
  <c r="G443" i="4" s="1"/>
  <c r="H443" i="4" s="1"/>
  <c r="I443" i="4" s="1"/>
  <c r="E442" i="4"/>
  <c r="E441" i="4"/>
  <c r="G441" i="4" s="1"/>
  <c r="H441" i="4" s="1"/>
  <c r="G440" i="4"/>
  <c r="H440" i="4" s="1"/>
  <c r="E440" i="4"/>
  <c r="F440" i="4" s="1"/>
  <c r="G438" i="4"/>
  <c r="H438" i="4" s="1"/>
  <c r="E438" i="4"/>
  <c r="F438" i="4" s="1"/>
  <c r="G437" i="4"/>
  <c r="H437" i="4" s="1"/>
  <c r="F437" i="4"/>
  <c r="E437" i="4"/>
  <c r="E436" i="4"/>
  <c r="G436" i="4" s="1"/>
  <c r="H436" i="4" s="1"/>
  <c r="B435" i="4"/>
  <c r="E435" i="4" s="1"/>
  <c r="F433" i="4" s="1"/>
  <c r="G433" i="4" s="1"/>
  <c r="H433" i="4" s="1"/>
  <c r="E434" i="4"/>
  <c r="E433" i="4"/>
  <c r="C432" i="4"/>
  <c r="C444" i="4" s="1"/>
  <c r="B432" i="4"/>
  <c r="B444" i="4" s="1"/>
  <c r="E431" i="4"/>
  <c r="E430" i="4"/>
  <c r="O481" i="4"/>
  <c r="P480" i="4"/>
  <c r="Q480" i="4" s="1"/>
  <c r="R480" i="4" s="1"/>
  <c r="S480" i="4" s="1"/>
  <c r="T480" i="4" s="1"/>
  <c r="P479" i="4"/>
  <c r="R479" i="4" s="1"/>
  <c r="S479" i="4" s="1"/>
  <c r="P478" i="4"/>
  <c r="R478" i="4" s="1"/>
  <c r="S478" i="4" s="1"/>
  <c r="P477" i="4"/>
  <c r="P475" i="4"/>
  <c r="R475" i="4" s="1"/>
  <c r="S475" i="4" s="1"/>
  <c r="P474" i="4"/>
  <c r="R474" i="4" s="1"/>
  <c r="S474" i="4" s="1"/>
  <c r="P473" i="4"/>
  <c r="R473" i="4" s="1"/>
  <c r="S473" i="4" s="1"/>
  <c r="M472" i="4"/>
  <c r="P472" i="4" s="1"/>
  <c r="Q470" i="4" s="1"/>
  <c r="R470" i="4" s="1"/>
  <c r="S470" i="4" s="1"/>
  <c r="P471" i="4"/>
  <c r="P470" i="4"/>
  <c r="N469" i="4"/>
  <c r="N481" i="4" s="1"/>
  <c r="M469" i="4"/>
  <c r="M481" i="4" s="1"/>
  <c r="P468" i="4"/>
  <c r="P467" i="4"/>
  <c r="D481" i="4"/>
  <c r="E480" i="4"/>
  <c r="F480" i="4" s="1"/>
  <c r="G480" i="4" s="1"/>
  <c r="H480" i="4" s="1"/>
  <c r="I480" i="4" s="1"/>
  <c r="E479" i="4"/>
  <c r="E478" i="4"/>
  <c r="G478" i="4" s="1"/>
  <c r="H478" i="4" s="1"/>
  <c r="E477" i="4"/>
  <c r="G477" i="4" s="1"/>
  <c r="H477" i="4" s="1"/>
  <c r="E475" i="4"/>
  <c r="G475" i="4" s="1"/>
  <c r="H475" i="4" s="1"/>
  <c r="E474" i="4"/>
  <c r="E473" i="4"/>
  <c r="F473" i="4" s="1"/>
  <c r="B472" i="4"/>
  <c r="E472" i="4" s="1"/>
  <c r="F470" i="4" s="1"/>
  <c r="G470" i="4" s="1"/>
  <c r="H470" i="4" s="1"/>
  <c r="E471" i="4"/>
  <c r="E470" i="4"/>
  <c r="C469" i="4"/>
  <c r="C481" i="4" s="1"/>
  <c r="B469" i="4"/>
  <c r="B481" i="4" s="1"/>
  <c r="E468" i="4"/>
  <c r="E467" i="4"/>
  <c r="O538" i="4"/>
  <c r="P537" i="4"/>
  <c r="Q537" i="4" s="1"/>
  <c r="R537" i="4" s="1"/>
  <c r="S537" i="4" s="1"/>
  <c r="T537" i="4" s="1"/>
  <c r="P536" i="4"/>
  <c r="Q536" i="4" s="1"/>
  <c r="P535" i="4"/>
  <c r="R535" i="4" s="1"/>
  <c r="S535" i="4" s="1"/>
  <c r="P534" i="4"/>
  <c r="R534" i="4" s="1"/>
  <c r="S534" i="4" s="1"/>
  <c r="P532" i="4"/>
  <c r="R532" i="4" s="1"/>
  <c r="S532" i="4" s="1"/>
  <c r="P531" i="4"/>
  <c r="Q531" i="4" s="1"/>
  <c r="P530" i="4"/>
  <c r="R530" i="4" s="1"/>
  <c r="S530" i="4" s="1"/>
  <c r="M529" i="4"/>
  <c r="P529" i="4" s="1"/>
  <c r="Q527" i="4" s="1"/>
  <c r="R527" i="4" s="1"/>
  <c r="S527" i="4" s="1"/>
  <c r="P528" i="4"/>
  <c r="P527" i="4"/>
  <c r="N526" i="4"/>
  <c r="N538" i="4" s="1"/>
  <c r="M526" i="4"/>
  <c r="M538" i="4" s="1"/>
  <c r="P525" i="4"/>
  <c r="P524" i="4"/>
  <c r="D538" i="4"/>
  <c r="E537" i="4"/>
  <c r="F537" i="4" s="1"/>
  <c r="G537" i="4" s="1"/>
  <c r="H537" i="4" s="1"/>
  <c r="I537" i="4" s="1"/>
  <c r="E536" i="4"/>
  <c r="F536" i="4" s="1"/>
  <c r="E535" i="4"/>
  <c r="G535" i="4" s="1"/>
  <c r="H535" i="4" s="1"/>
  <c r="E534" i="4"/>
  <c r="F534" i="4" s="1"/>
  <c r="E532" i="4"/>
  <c r="G532" i="4" s="1"/>
  <c r="H532" i="4" s="1"/>
  <c r="E531" i="4"/>
  <c r="F531" i="4" s="1"/>
  <c r="E530" i="4"/>
  <c r="G530" i="4" s="1"/>
  <c r="H530" i="4" s="1"/>
  <c r="B529" i="4"/>
  <c r="E529" i="4" s="1"/>
  <c r="F527" i="4" s="1"/>
  <c r="G527" i="4" s="1"/>
  <c r="H527" i="4" s="1"/>
  <c r="E528" i="4"/>
  <c r="E527" i="4"/>
  <c r="C526" i="4"/>
  <c r="C538" i="4" s="1"/>
  <c r="B526" i="4"/>
  <c r="B538" i="4" s="1"/>
  <c r="E525" i="4"/>
  <c r="E524" i="4"/>
  <c r="O555" i="4"/>
  <c r="Q554" i="4"/>
  <c r="R554" i="4" s="1"/>
  <c r="S554" i="4" s="1"/>
  <c r="T554" i="4" s="1"/>
  <c r="P554" i="4"/>
  <c r="P553" i="4"/>
  <c r="Q553" i="4" s="1"/>
  <c r="P552" i="4"/>
  <c r="Q552" i="4" s="1"/>
  <c r="Q551" i="4"/>
  <c r="P551" i="4"/>
  <c r="R551" i="4" s="1"/>
  <c r="S551" i="4" s="1"/>
  <c r="P549" i="4"/>
  <c r="R549" i="4" s="1"/>
  <c r="S549" i="4" s="1"/>
  <c r="P548" i="4"/>
  <c r="Q548" i="4" s="1"/>
  <c r="P547" i="4"/>
  <c r="R547" i="4" s="1"/>
  <c r="S547" i="4" s="1"/>
  <c r="M546" i="4"/>
  <c r="P546" i="4" s="1"/>
  <c r="Q544" i="4" s="1"/>
  <c r="R544" i="4" s="1"/>
  <c r="S544" i="4" s="1"/>
  <c r="P545" i="4"/>
  <c r="P544" i="4"/>
  <c r="N543" i="4"/>
  <c r="N555" i="4" s="1"/>
  <c r="M543" i="4"/>
  <c r="M555" i="4" s="1"/>
  <c r="P542" i="4"/>
  <c r="P541" i="4"/>
  <c r="D575" i="4"/>
  <c r="E574" i="4"/>
  <c r="F574" i="4" s="1"/>
  <c r="G574" i="4" s="1"/>
  <c r="H574" i="4" s="1"/>
  <c r="I574" i="4" s="1"/>
  <c r="E573" i="4"/>
  <c r="F573" i="4" s="1"/>
  <c r="F572" i="4"/>
  <c r="E572" i="4"/>
  <c r="G572" i="4" s="1"/>
  <c r="H572" i="4" s="1"/>
  <c r="E571" i="4"/>
  <c r="G571" i="4" s="1"/>
  <c r="H571" i="4" s="1"/>
  <c r="E569" i="4"/>
  <c r="G569" i="4" s="1"/>
  <c r="H569" i="4" s="1"/>
  <c r="E568" i="4"/>
  <c r="F568" i="4" s="1"/>
  <c r="E567" i="4"/>
  <c r="F567" i="4" s="1"/>
  <c r="B566" i="4"/>
  <c r="E566" i="4" s="1"/>
  <c r="F564" i="4" s="1"/>
  <c r="G564" i="4" s="1"/>
  <c r="H564" i="4" s="1"/>
  <c r="E565" i="4"/>
  <c r="E564" i="4"/>
  <c r="C563" i="4"/>
  <c r="C575" i="4" s="1"/>
  <c r="B563" i="4"/>
  <c r="B575" i="4" s="1"/>
  <c r="E562" i="4"/>
  <c r="E561" i="4"/>
  <c r="O592" i="4"/>
  <c r="P591" i="4"/>
  <c r="Q591" i="4" s="1"/>
  <c r="R591" i="4" s="1"/>
  <c r="S591" i="4" s="1"/>
  <c r="T591" i="4" s="1"/>
  <c r="P590" i="4"/>
  <c r="Q590" i="4" s="1"/>
  <c r="R589" i="4"/>
  <c r="S589" i="4" s="1"/>
  <c r="P589" i="4"/>
  <c r="Q589" i="4" s="1"/>
  <c r="R588" i="4"/>
  <c r="S588" i="4" s="1"/>
  <c r="P588" i="4"/>
  <c r="Q588" i="4" s="1"/>
  <c r="R586" i="4"/>
  <c r="S586" i="4" s="1"/>
  <c r="P586" i="4"/>
  <c r="Q586" i="4" s="1"/>
  <c r="R585" i="4"/>
  <c r="S585" i="4" s="1"/>
  <c r="P585" i="4"/>
  <c r="Q585" i="4" s="1"/>
  <c r="R584" i="4"/>
  <c r="S584" i="4" s="1"/>
  <c r="P584" i="4"/>
  <c r="Q584" i="4" s="1"/>
  <c r="M583" i="4"/>
  <c r="P583" i="4" s="1"/>
  <c r="Q581" i="4" s="1"/>
  <c r="R581" i="4" s="1"/>
  <c r="S581" i="4" s="1"/>
  <c r="P582" i="4"/>
  <c r="P581" i="4"/>
  <c r="N580" i="4"/>
  <c r="N592" i="4" s="1"/>
  <c r="M580" i="4"/>
  <c r="M592" i="4" s="1"/>
  <c r="P579" i="4"/>
  <c r="P578" i="4"/>
  <c r="D592" i="4"/>
  <c r="E591" i="4"/>
  <c r="F591" i="4" s="1"/>
  <c r="G591" i="4" s="1"/>
  <c r="H591" i="4" s="1"/>
  <c r="I591" i="4" s="1"/>
  <c r="E590" i="4"/>
  <c r="G590" i="4" s="1"/>
  <c r="H590" i="4" s="1"/>
  <c r="E589" i="4"/>
  <c r="G589" i="4" s="1"/>
  <c r="H589" i="4" s="1"/>
  <c r="G588" i="4"/>
  <c r="H588" i="4" s="1"/>
  <c r="E588" i="4"/>
  <c r="F588" i="4" s="1"/>
  <c r="E586" i="4"/>
  <c r="G586" i="4" s="1"/>
  <c r="H586" i="4" s="1"/>
  <c r="E585" i="4"/>
  <c r="G585" i="4" s="1"/>
  <c r="H585" i="4" s="1"/>
  <c r="E584" i="4"/>
  <c r="F584" i="4" s="1"/>
  <c r="B583" i="4"/>
  <c r="E583" i="4" s="1"/>
  <c r="F581" i="4" s="1"/>
  <c r="G581" i="4" s="1"/>
  <c r="H581" i="4" s="1"/>
  <c r="E582" i="4"/>
  <c r="E581" i="4"/>
  <c r="C580" i="4"/>
  <c r="C592" i="4" s="1"/>
  <c r="B580" i="4"/>
  <c r="B592" i="4" s="1"/>
  <c r="E579" i="4"/>
  <c r="E578" i="4"/>
  <c r="D57" i="4"/>
  <c r="E56" i="4"/>
  <c r="F56" i="4" s="1"/>
  <c r="G56" i="4" s="1"/>
  <c r="H56" i="4" s="1"/>
  <c r="I56" i="4" s="1"/>
  <c r="E55" i="4"/>
  <c r="G55" i="4" s="1"/>
  <c r="H55" i="4" s="1"/>
  <c r="F54" i="4"/>
  <c r="E54" i="4"/>
  <c r="G54" i="4" s="1"/>
  <c r="H54" i="4" s="1"/>
  <c r="E53" i="4"/>
  <c r="F53" i="4" s="1"/>
  <c r="E51" i="4"/>
  <c r="G51" i="4" s="1"/>
  <c r="H51" i="4" s="1"/>
  <c r="E50" i="4"/>
  <c r="G50" i="4" s="1"/>
  <c r="H50" i="4" s="1"/>
  <c r="E49" i="4"/>
  <c r="F49" i="4" s="1"/>
  <c r="B48" i="4"/>
  <c r="E48" i="4" s="1"/>
  <c r="F46" i="4" s="1"/>
  <c r="G46" i="4" s="1"/>
  <c r="H46" i="4" s="1"/>
  <c r="E47" i="4"/>
  <c r="E46" i="4"/>
  <c r="C45" i="4"/>
  <c r="C57" i="4" s="1"/>
  <c r="B45" i="4"/>
  <c r="B57" i="4" s="1"/>
  <c r="E44" i="4"/>
  <c r="E43" i="4"/>
  <c r="D74" i="4"/>
  <c r="E73" i="4"/>
  <c r="F73" i="4" s="1"/>
  <c r="G73" i="4" s="1"/>
  <c r="H73" i="4" s="1"/>
  <c r="I73" i="4" s="1"/>
  <c r="E72" i="4"/>
  <c r="G72" i="4" s="1"/>
  <c r="H72" i="4" s="1"/>
  <c r="E71" i="4"/>
  <c r="G71" i="4" s="1"/>
  <c r="H71" i="4" s="1"/>
  <c r="E70" i="4"/>
  <c r="G70" i="4" s="1"/>
  <c r="H70" i="4" s="1"/>
  <c r="E68" i="4"/>
  <c r="G68" i="4" s="1"/>
  <c r="H68" i="4" s="1"/>
  <c r="E67" i="4"/>
  <c r="G67" i="4" s="1"/>
  <c r="H67" i="4" s="1"/>
  <c r="E66" i="4"/>
  <c r="G66" i="4" s="1"/>
  <c r="H66" i="4" s="1"/>
  <c r="B65" i="4"/>
  <c r="E65" i="4" s="1"/>
  <c r="F63" i="4" s="1"/>
  <c r="G63" i="4" s="1"/>
  <c r="H63" i="4" s="1"/>
  <c r="E64" i="4"/>
  <c r="E63" i="4"/>
  <c r="C62" i="4"/>
  <c r="C74" i="4" s="1"/>
  <c r="B62" i="4"/>
  <c r="B74" i="4" s="1"/>
  <c r="E61" i="4"/>
  <c r="E60" i="4"/>
  <c r="O94" i="4"/>
  <c r="P93" i="4"/>
  <c r="Q93" i="4" s="1"/>
  <c r="R93" i="4" s="1"/>
  <c r="S93" i="4" s="1"/>
  <c r="T93" i="4" s="1"/>
  <c r="P92" i="4"/>
  <c r="Q92" i="4" s="1"/>
  <c r="P91" i="4"/>
  <c r="Q91" i="4" s="1"/>
  <c r="P90" i="4"/>
  <c r="R90" i="4" s="1"/>
  <c r="S90" i="4" s="1"/>
  <c r="P88" i="4"/>
  <c r="Q88" i="4" s="1"/>
  <c r="P87" i="4"/>
  <c r="Q87" i="4" s="1"/>
  <c r="P86" i="4"/>
  <c r="R86" i="4" s="1"/>
  <c r="S86" i="4" s="1"/>
  <c r="M85" i="4"/>
  <c r="P85" i="4" s="1"/>
  <c r="Q83" i="4" s="1"/>
  <c r="R83" i="4" s="1"/>
  <c r="S83" i="4" s="1"/>
  <c r="P84" i="4"/>
  <c r="P83" i="4"/>
  <c r="N82" i="4"/>
  <c r="N94" i="4" s="1"/>
  <c r="M82" i="4"/>
  <c r="M94" i="4" s="1"/>
  <c r="P81" i="4"/>
  <c r="P80" i="4"/>
  <c r="O131" i="4"/>
  <c r="P130" i="4"/>
  <c r="Q130" i="4" s="1"/>
  <c r="R130" i="4" s="1"/>
  <c r="S130" i="4" s="1"/>
  <c r="T130" i="4" s="1"/>
  <c r="P129" i="4"/>
  <c r="R129" i="4" s="1"/>
  <c r="S129" i="4" s="1"/>
  <c r="P128" i="4"/>
  <c r="R128" i="4" s="1"/>
  <c r="S128" i="4" s="1"/>
  <c r="P127" i="4"/>
  <c r="R127" i="4" s="1"/>
  <c r="S127" i="4" s="1"/>
  <c r="P125" i="4"/>
  <c r="R125" i="4" s="1"/>
  <c r="S125" i="4" s="1"/>
  <c r="P124" i="4"/>
  <c r="R124" i="4" s="1"/>
  <c r="S124" i="4" s="1"/>
  <c r="P123" i="4"/>
  <c r="Q123" i="4" s="1"/>
  <c r="M122" i="4"/>
  <c r="P122" i="4" s="1"/>
  <c r="Q120" i="4" s="1"/>
  <c r="R120" i="4" s="1"/>
  <c r="S120" i="4" s="1"/>
  <c r="P121" i="4"/>
  <c r="P120" i="4"/>
  <c r="N119" i="4"/>
  <c r="N131" i="4" s="1"/>
  <c r="M119" i="4"/>
  <c r="M131" i="4" s="1"/>
  <c r="P118" i="4"/>
  <c r="P117" i="4"/>
  <c r="D131" i="4"/>
  <c r="E130" i="4"/>
  <c r="F130" i="4" s="1"/>
  <c r="G130" i="4" s="1"/>
  <c r="H130" i="4" s="1"/>
  <c r="I130" i="4" s="1"/>
  <c r="E129" i="4"/>
  <c r="G129" i="4" s="1"/>
  <c r="H129" i="4" s="1"/>
  <c r="E128" i="4"/>
  <c r="G128" i="4" s="1"/>
  <c r="H128" i="4" s="1"/>
  <c r="E127" i="4"/>
  <c r="G127" i="4" s="1"/>
  <c r="H127" i="4" s="1"/>
  <c r="E125" i="4"/>
  <c r="G125" i="4" s="1"/>
  <c r="H125" i="4" s="1"/>
  <c r="E124" i="4"/>
  <c r="F124" i="4" s="1"/>
  <c r="E123" i="4"/>
  <c r="G123" i="4" s="1"/>
  <c r="H123" i="4" s="1"/>
  <c r="B122" i="4"/>
  <c r="E122" i="4" s="1"/>
  <c r="F120" i="4" s="1"/>
  <c r="G120" i="4" s="1"/>
  <c r="H120" i="4" s="1"/>
  <c r="E121" i="4"/>
  <c r="E120" i="4"/>
  <c r="C119" i="4"/>
  <c r="C131" i="4" s="1"/>
  <c r="B119" i="4"/>
  <c r="B131" i="4" s="1"/>
  <c r="E118" i="4"/>
  <c r="E117" i="4"/>
  <c r="D148" i="4"/>
  <c r="E147" i="4"/>
  <c r="F147" i="4" s="1"/>
  <c r="G147" i="4" s="1"/>
  <c r="H147" i="4" s="1"/>
  <c r="I147" i="4" s="1"/>
  <c r="E146" i="4"/>
  <c r="G146" i="4" s="1"/>
  <c r="H146" i="4" s="1"/>
  <c r="E145" i="4"/>
  <c r="G145" i="4" s="1"/>
  <c r="H145" i="4" s="1"/>
  <c r="E144" i="4"/>
  <c r="F144" i="4" s="1"/>
  <c r="E142" i="4"/>
  <c r="F142" i="4" s="1"/>
  <c r="E141" i="4"/>
  <c r="G141" i="4" s="1"/>
  <c r="H141" i="4" s="1"/>
  <c r="E140" i="4"/>
  <c r="G140" i="4" s="1"/>
  <c r="H140" i="4" s="1"/>
  <c r="B139" i="4"/>
  <c r="E139" i="4" s="1"/>
  <c r="F137" i="4" s="1"/>
  <c r="G137" i="4" s="1"/>
  <c r="H137" i="4" s="1"/>
  <c r="E138" i="4"/>
  <c r="E137" i="4"/>
  <c r="C136" i="4"/>
  <c r="C148" i="4" s="1"/>
  <c r="B136" i="4"/>
  <c r="B148" i="4" s="1"/>
  <c r="E135" i="4"/>
  <c r="E134" i="4"/>
  <c r="O148" i="4"/>
  <c r="Q147" i="4"/>
  <c r="R147" i="4" s="1"/>
  <c r="S147" i="4" s="1"/>
  <c r="T147" i="4" s="1"/>
  <c r="P147" i="4"/>
  <c r="P146" i="4"/>
  <c r="R146" i="4" s="1"/>
  <c r="S146" i="4" s="1"/>
  <c r="P145" i="4"/>
  <c r="R145" i="4" s="1"/>
  <c r="S145" i="4" s="1"/>
  <c r="P144" i="4"/>
  <c r="Q144" i="4" s="1"/>
  <c r="P142" i="4"/>
  <c r="R142" i="4" s="1"/>
  <c r="S142" i="4" s="1"/>
  <c r="P141" i="4"/>
  <c r="R141" i="4" s="1"/>
  <c r="S141" i="4" s="1"/>
  <c r="P140" i="4"/>
  <c r="R140" i="4" s="1"/>
  <c r="S140" i="4" s="1"/>
  <c r="M139" i="4"/>
  <c r="P139" i="4" s="1"/>
  <c r="Q137" i="4" s="1"/>
  <c r="R137" i="4" s="1"/>
  <c r="S137" i="4" s="1"/>
  <c r="P138" i="4"/>
  <c r="P137" i="4"/>
  <c r="N148" i="4"/>
  <c r="M136" i="4"/>
  <c r="M148" i="4" s="1"/>
  <c r="P135" i="4"/>
  <c r="P134" i="4"/>
  <c r="O168" i="4"/>
  <c r="P167" i="4"/>
  <c r="Q167" i="4" s="1"/>
  <c r="R167" i="4" s="1"/>
  <c r="S167" i="4" s="1"/>
  <c r="T167" i="4" s="1"/>
  <c r="P166" i="4"/>
  <c r="R166" i="4" s="1"/>
  <c r="S166" i="4" s="1"/>
  <c r="P165" i="4"/>
  <c r="R165" i="4" s="1"/>
  <c r="S165" i="4" s="1"/>
  <c r="P164" i="4"/>
  <c r="R164" i="4" s="1"/>
  <c r="S164" i="4" s="1"/>
  <c r="P162" i="4"/>
  <c r="R162" i="4" s="1"/>
  <c r="S162" i="4" s="1"/>
  <c r="P161" i="4"/>
  <c r="R161" i="4" s="1"/>
  <c r="S161" i="4" s="1"/>
  <c r="P160" i="4"/>
  <c r="R160" i="4" s="1"/>
  <c r="S160" i="4" s="1"/>
  <c r="M159" i="4"/>
  <c r="P159" i="4" s="1"/>
  <c r="Q157" i="4" s="1"/>
  <c r="R157" i="4" s="1"/>
  <c r="S157" i="4" s="1"/>
  <c r="P158" i="4"/>
  <c r="P157" i="4"/>
  <c r="N156" i="4"/>
  <c r="N168" i="4" s="1"/>
  <c r="M156" i="4"/>
  <c r="M168" i="4" s="1"/>
  <c r="P155" i="4"/>
  <c r="P154" i="4"/>
  <c r="O205" i="4"/>
  <c r="P204" i="4"/>
  <c r="Q204" i="4" s="1"/>
  <c r="R204" i="4" s="1"/>
  <c r="S204" i="4" s="1"/>
  <c r="T204" i="4" s="1"/>
  <c r="P203" i="4"/>
  <c r="R203" i="4" s="1"/>
  <c r="S203" i="4" s="1"/>
  <c r="P202" i="4"/>
  <c r="Q202" i="4" s="1"/>
  <c r="P201" i="4"/>
  <c r="R201" i="4" s="1"/>
  <c r="S201" i="4" s="1"/>
  <c r="P199" i="4"/>
  <c r="R199" i="4" s="1"/>
  <c r="S199" i="4" s="1"/>
  <c r="P198" i="4"/>
  <c r="R198" i="4" s="1"/>
  <c r="S198" i="4" s="1"/>
  <c r="P197" i="4"/>
  <c r="Q197" i="4" s="1"/>
  <c r="M196" i="4"/>
  <c r="P196" i="4" s="1"/>
  <c r="Q194" i="4" s="1"/>
  <c r="R194" i="4" s="1"/>
  <c r="S194" i="4" s="1"/>
  <c r="P195" i="4"/>
  <c r="P194" i="4"/>
  <c r="N193" i="4"/>
  <c r="N205" i="4" s="1"/>
  <c r="M193" i="4"/>
  <c r="M205" i="4" s="1"/>
  <c r="P192" i="4"/>
  <c r="P191" i="4"/>
  <c r="D316" i="4"/>
  <c r="E315" i="4"/>
  <c r="F315" i="4" s="1"/>
  <c r="G315" i="4" s="1"/>
  <c r="H315" i="4" s="1"/>
  <c r="I315" i="4" s="1"/>
  <c r="E314" i="4"/>
  <c r="F314" i="4" s="1"/>
  <c r="E313" i="4"/>
  <c r="G313" i="4" s="1"/>
  <c r="H313" i="4" s="1"/>
  <c r="E312" i="4"/>
  <c r="G312" i="4" s="1"/>
  <c r="H312" i="4" s="1"/>
  <c r="E310" i="4"/>
  <c r="G310" i="4" s="1"/>
  <c r="H310" i="4" s="1"/>
  <c r="E309" i="4"/>
  <c r="G309" i="4" s="1"/>
  <c r="H309" i="4" s="1"/>
  <c r="E308" i="4"/>
  <c r="F308" i="4" s="1"/>
  <c r="B307" i="4"/>
  <c r="E307" i="4" s="1"/>
  <c r="F305" i="4" s="1"/>
  <c r="G305" i="4" s="1"/>
  <c r="H305" i="4" s="1"/>
  <c r="E306" i="4"/>
  <c r="E305" i="4"/>
  <c r="C304" i="4"/>
  <c r="C316" i="4" s="1"/>
  <c r="B304" i="4"/>
  <c r="B316" i="4" s="1"/>
  <c r="E303" i="4"/>
  <c r="E302" i="4"/>
  <c r="O333" i="4"/>
  <c r="P332" i="4"/>
  <c r="Q332" i="4" s="1"/>
  <c r="R332" i="4" s="1"/>
  <c r="S332" i="4" s="1"/>
  <c r="T332" i="4" s="1"/>
  <c r="P331" i="4"/>
  <c r="Q331" i="4" s="1"/>
  <c r="P330" i="4"/>
  <c r="Q330" i="4" s="1"/>
  <c r="P329" i="4"/>
  <c r="Q329" i="4" s="1"/>
  <c r="P327" i="4"/>
  <c r="R327" i="4" s="1"/>
  <c r="S327" i="4" s="1"/>
  <c r="P326" i="4"/>
  <c r="Q326" i="4" s="1"/>
  <c r="P325" i="4"/>
  <c r="R325" i="4" s="1"/>
  <c r="S325" i="4" s="1"/>
  <c r="M324" i="4"/>
  <c r="P324" i="4" s="1"/>
  <c r="Q322" i="4" s="1"/>
  <c r="R322" i="4" s="1"/>
  <c r="S322" i="4" s="1"/>
  <c r="P323" i="4"/>
  <c r="P322" i="4"/>
  <c r="N321" i="4"/>
  <c r="N333" i="4" s="1"/>
  <c r="M321" i="4"/>
  <c r="M333" i="4" s="1"/>
  <c r="P320" i="4"/>
  <c r="P319" i="4"/>
  <c r="O407" i="4"/>
  <c r="P406" i="4"/>
  <c r="Q406" i="4" s="1"/>
  <c r="R406" i="4" s="1"/>
  <c r="S406" i="4" s="1"/>
  <c r="T406" i="4" s="1"/>
  <c r="R405" i="4"/>
  <c r="S405" i="4" s="1"/>
  <c r="P405" i="4"/>
  <c r="Q405" i="4" s="1"/>
  <c r="P404" i="4"/>
  <c r="R404" i="4" s="1"/>
  <c r="S404" i="4" s="1"/>
  <c r="P403" i="4"/>
  <c r="Q403" i="4" s="1"/>
  <c r="P401" i="4"/>
  <c r="Q401" i="4" s="1"/>
  <c r="P400" i="4"/>
  <c r="R400" i="4" s="1"/>
  <c r="S400" i="4" s="1"/>
  <c r="P399" i="4"/>
  <c r="R399" i="4" s="1"/>
  <c r="S399" i="4" s="1"/>
  <c r="M398" i="4"/>
  <c r="P398" i="4" s="1"/>
  <c r="Q396" i="4" s="1"/>
  <c r="R396" i="4" s="1"/>
  <c r="S396" i="4" s="1"/>
  <c r="P397" i="4"/>
  <c r="P396" i="4"/>
  <c r="N395" i="4"/>
  <c r="N407" i="4" s="1"/>
  <c r="M395" i="4"/>
  <c r="M407" i="4" s="1"/>
  <c r="P394" i="4"/>
  <c r="P393" i="4"/>
  <c r="O464" i="4"/>
  <c r="P463" i="4"/>
  <c r="Q463" i="4" s="1"/>
  <c r="R463" i="4" s="1"/>
  <c r="S463" i="4" s="1"/>
  <c r="T463" i="4" s="1"/>
  <c r="P462" i="4"/>
  <c r="R462" i="4" s="1"/>
  <c r="S462" i="4" s="1"/>
  <c r="P461" i="4"/>
  <c r="Q461" i="4" s="1"/>
  <c r="P460" i="4"/>
  <c r="Q460" i="4" s="1"/>
  <c r="P458" i="4"/>
  <c r="R458" i="4" s="1"/>
  <c r="S458" i="4" s="1"/>
  <c r="P457" i="4"/>
  <c r="R457" i="4" s="1"/>
  <c r="S457" i="4" s="1"/>
  <c r="P456" i="4"/>
  <c r="Q456" i="4" s="1"/>
  <c r="M455" i="4"/>
  <c r="P455" i="4" s="1"/>
  <c r="Q453" i="4" s="1"/>
  <c r="R453" i="4" s="1"/>
  <c r="S453" i="4" s="1"/>
  <c r="P454" i="4"/>
  <c r="P453" i="4"/>
  <c r="N452" i="4"/>
  <c r="N464" i="4" s="1"/>
  <c r="M452" i="4"/>
  <c r="M464" i="4" s="1"/>
  <c r="P451" i="4"/>
  <c r="P450" i="4"/>
  <c r="D464" i="4"/>
  <c r="E463" i="4"/>
  <c r="F463" i="4" s="1"/>
  <c r="G463" i="4" s="1"/>
  <c r="H463" i="4" s="1"/>
  <c r="I463" i="4" s="1"/>
  <c r="E462" i="4"/>
  <c r="F462" i="4" s="1"/>
  <c r="E461" i="4"/>
  <c r="G461" i="4" s="1"/>
  <c r="H461" i="4" s="1"/>
  <c r="E460" i="4"/>
  <c r="G460" i="4" s="1"/>
  <c r="H460" i="4" s="1"/>
  <c r="E458" i="4"/>
  <c r="F458" i="4" s="1"/>
  <c r="E457" i="4"/>
  <c r="G457" i="4" s="1"/>
  <c r="H457" i="4" s="1"/>
  <c r="E456" i="4"/>
  <c r="F456" i="4" s="1"/>
  <c r="B455" i="4"/>
  <c r="E455" i="4" s="1"/>
  <c r="F453" i="4" s="1"/>
  <c r="G453" i="4" s="1"/>
  <c r="H453" i="4" s="1"/>
  <c r="E454" i="4"/>
  <c r="E453" i="4"/>
  <c r="C452" i="4"/>
  <c r="C464" i="4" s="1"/>
  <c r="B452" i="4"/>
  <c r="B464" i="4" s="1"/>
  <c r="E451" i="4"/>
  <c r="E450" i="4"/>
  <c r="D555" i="4"/>
  <c r="E554" i="4"/>
  <c r="F554" i="4" s="1"/>
  <c r="G554" i="4" s="1"/>
  <c r="H554" i="4" s="1"/>
  <c r="I554" i="4" s="1"/>
  <c r="E553" i="4"/>
  <c r="G553" i="4" s="1"/>
  <c r="H553" i="4" s="1"/>
  <c r="E552" i="4"/>
  <c r="F552" i="4" s="1"/>
  <c r="E551" i="4"/>
  <c r="F551" i="4" s="1"/>
  <c r="E549" i="4"/>
  <c r="F549" i="4" s="1"/>
  <c r="E548" i="4"/>
  <c r="F548" i="4" s="1"/>
  <c r="E547" i="4"/>
  <c r="F547" i="4" s="1"/>
  <c r="B546" i="4"/>
  <c r="E546" i="4" s="1"/>
  <c r="F544" i="4" s="1"/>
  <c r="G544" i="4" s="1"/>
  <c r="H544" i="4" s="1"/>
  <c r="E545" i="4"/>
  <c r="E544" i="4"/>
  <c r="C543" i="4"/>
  <c r="C555" i="4" s="1"/>
  <c r="B543" i="4"/>
  <c r="B555" i="4" s="1"/>
  <c r="E542" i="4"/>
  <c r="E541" i="4"/>
  <c r="R276" i="4" l="1"/>
  <c r="S276" i="4" s="1"/>
  <c r="R215" i="4"/>
  <c r="S215" i="4" s="1"/>
  <c r="R218" i="4"/>
  <c r="S218" i="4" s="1"/>
  <c r="G201" i="4"/>
  <c r="H201" i="4" s="1"/>
  <c r="Q462" i="4"/>
  <c r="R548" i="4"/>
  <c r="S548" i="4" s="1"/>
  <c r="Q535" i="4"/>
  <c r="R424" i="4"/>
  <c r="S424" i="4" s="1"/>
  <c r="Q387" i="4"/>
  <c r="G366" i="4"/>
  <c r="H366" i="4" s="1"/>
  <c r="F123" i="4"/>
  <c r="G423" i="4"/>
  <c r="H423" i="4" s="1"/>
  <c r="G388" i="4"/>
  <c r="H388" i="4" s="1"/>
  <c r="R309" i="4"/>
  <c r="S309" i="4" s="1"/>
  <c r="Q313" i="4"/>
  <c r="F293" i="4"/>
  <c r="Q288" i="4"/>
  <c r="Q252" i="4"/>
  <c r="R590" i="4"/>
  <c r="S590" i="4" s="1"/>
  <c r="G329" i="4"/>
  <c r="H329" i="4" s="1"/>
  <c r="G292" i="4"/>
  <c r="H292" i="4" s="1"/>
  <c r="G549" i="4"/>
  <c r="H549" i="4" s="1"/>
  <c r="G290" i="4"/>
  <c r="H290" i="4" s="1"/>
  <c r="F273" i="4"/>
  <c r="Q236" i="4"/>
  <c r="R531" i="4"/>
  <c r="S531" i="4" s="1"/>
  <c r="Q474" i="4"/>
  <c r="F457" i="4"/>
  <c r="Q437" i="4"/>
  <c r="F289" i="4"/>
  <c r="F399" i="4"/>
  <c r="F325" i="4"/>
  <c r="G103" i="4"/>
  <c r="H103" i="4" s="1"/>
  <c r="G49" i="4"/>
  <c r="H49" i="4" s="1"/>
  <c r="R253" i="4"/>
  <c r="S253" i="4" s="1"/>
  <c r="G198" i="4"/>
  <c r="H198" i="4" s="1"/>
  <c r="G107" i="4"/>
  <c r="H107" i="4" s="1"/>
  <c r="Q325" i="4"/>
  <c r="Q142" i="4"/>
  <c r="F590" i="4"/>
  <c r="R552" i="4"/>
  <c r="S552" i="4" s="1"/>
  <c r="Q475" i="4"/>
  <c r="Q478" i="4"/>
  <c r="G421" i="4"/>
  <c r="H421" i="4" s="1"/>
  <c r="G424" i="4"/>
  <c r="H424" i="4" s="1"/>
  <c r="G362" i="4"/>
  <c r="H362" i="4" s="1"/>
  <c r="Q368" i="4"/>
  <c r="R347" i="4"/>
  <c r="S347" i="4" s="1"/>
  <c r="R401" i="4"/>
  <c r="S401" i="4" s="1"/>
  <c r="R88" i="4"/>
  <c r="S88" i="4" s="1"/>
  <c r="G584" i="4"/>
  <c r="H584" i="4" s="1"/>
  <c r="G567" i="4"/>
  <c r="H567" i="4" s="1"/>
  <c r="F535" i="4"/>
  <c r="Q534" i="4"/>
  <c r="G473" i="4"/>
  <c r="H473" i="4" s="1"/>
  <c r="Q436" i="4"/>
  <c r="R382" i="4"/>
  <c r="S382" i="4" s="1"/>
  <c r="R388" i="4"/>
  <c r="S388" i="4" s="1"/>
  <c r="R366" i="4"/>
  <c r="S366" i="4" s="1"/>
  <c r="F346" i="4"/>
  <c r="Q346" i="4"/>
  <c r="R310" i="4"/>
  <c r="S310" i="4" s="1"/>
  <c r="R293" i="4"/>
  <c r="S293" i="4" s="1"/>
  <c r="F271" i="4"/>
  <c r="G216" i="4"/>
  <c r="H216" i="4" s="1"/>
  <c r="R220" i="4"/>
  <c r="S220" i="4" s="1"/>
  <c r="F197" i="4"/>
  <c r="F105" i="4"/>
  <c r="R103" i="4"/>
  <c r="S103" i="4" s="1"/>
  <c r="Q314" i="4"/>
  <c r="Q251" i="4"/>
  <c r="F235" i="4"/>
  <c r="Q235" i="4"/>
  <c r="Q238" i="4"/>
  <c r="R456" i="4"/>
  <c r="S456" i="4" s="1"/>
  <c r="R460" i="4"/>
  <c r="S460" i="4" s="1"/>
  <c r="Q400" i="4"/>
  <c r="R202" i="4"/>
  <c r="S202" i="4" s="1"/>
  <c r="Q140" i="4"/>
  <c r="Q145" i="4"/>
  <c r="F125" i="4"/>
  <c r="G548" i="4"/>
  <c r="H548" i="4" s="1"/>
  <c r="G458" i="4"/>
  <c r="H458" i="4" s="1"/>
  <c r="G462" i="4"/>
  <c r="H462" i="4" s="1"/>
  <c r="R326" i="4"/>
  <c r="S326" i="4" s="1"/>
  <c r="R197" i="4"/>
  <c r="S197" i="4" s="1"/>
  <c r="Q201" i="4"/>
  <c r="F140" i="4"/>
  <c r="G142" i="4"/>
  <c r="H142" i="4" s="1"/>
  <c r="R87" i="4"/>
  <c r="S87" i="4" s="1"/>
  <c r="G53" i="4"/>
  <c r="H53" i="4" s="1"/>
  <c r="F585" i="4"/>
  <c r="Q547" i="4"/>
  <c r="R553" i="4"/>
  <c r="S553" i="4" s="1"/>
  <c r="F530" i="4"/>
  <c r="Q530" i="4"/>
  <c r="Q479" i="4"/>
  <c r="G425" i="4"/>
  <c r="H425" i="4" s="1"/>
  <c r="Q419" i="4"/>
  <c r="Q421" i="4"/>
  <c r="F400" i="4"/>
  <c r="F382" i="4"/>
  <c r="G387" i="4"/>
  <c r="H387" i="4" s="1"/>
  <c r="Q383" i="4"/>
  <c r="Q385" i="4"/>
  <c r="F363" i="4"/>
  <c r="F347" i="4"/>
  <c r="G350" i="4"/>
  <c r="H350" i="4" s="1"/>
  <c r="Q345" i="4"/>
  <c r="F326" i="4"/>
  <c r="G327" i="4"/>
  <c r="H327" i="4" s="1"/>
  <c r="G330" i="4"/>
  <c r="H330" i="4" s="1"/>
  <c r="Q308" i="4"/>
  <c r="F288" i="4"/>
  <c r="Q289" i="4"/>
  <c r="F277" i="4"/>
  <c r="Q271" i="4"/>
  <c r="Q273" i="4"/>
  <c r="F236" i="4"/>
  <c r="G239" i="4"/>
  <c r="H239" i="4" s="1"/>
  <c r="F215" i="4"/>
  <c r="Q214" i="4"/>
  <c r="F199" i="4"/>
  <c r="F179" i="4"/>
  <c r="Q105" i="4"/>
  <c r="G314" i="4"/>
  <c r="H314" i="4" s="1"/>
  <c r="Q203" i="4"/>
  <c r="R144" i="4"/>
  <c r="S144" i="4" s="1"/>
  <c r="G124" i="4"/>
  <c r="H124" i="4" s="1"/>
  <c r="R123" i="4"/>
  <c r="S123" i="4" s="1"/>
  <c r="F50" i="4"/>
  <c r="F589" i="4"/>
  <c r="Q549" i="4"/>
  <c r="G534" i="4"/>
  <c r="H534" i="4" s="1"/>
  <c r="Q532" i="4"/>
  <c r="R536" i="4"/>
  <c r="S536" i="4" s="1"/>
  <c r="G275" i="4"/>
  <c r="H275" i="4" s="1"/>
  <c r="E247" i="4"/>
  <c r="G245" i="4" s="1"/>
  <c r="G202" i="4"/>
  <c r="H202" i="4" s="1"/>
  <c r="F183" i="4"/>
  <c r="G308" i="4"/>
  <c r="H308" i="4" s="1"/>
  <c r="Q124" i="4"/>
  <c r="Q458" i="4"/>
  <c r="Q399" i="4"/>
  <c r="R329" i="4"/>
  <c r="S329" i="4" s="1"/>
  <c r="F310" i="4"/>
  <c r="F313" i="4"/>
  <c r="Q199" i="4"/>
  <c r="Q141" i="4"/>
  <c r="Q146" i="4"/>
  <c r="F141" i="4"/>
  <c r="F127" i="4"/>
  <c r="Q125" i="4"/>
  <c r="Q86" i="4"/>
  <c r="R92" i="4"/>
  <c r="S92" i="4" s="1"/>
  <c r="F51" i="4"/>
  <c r="F55" i="4"/>
  <c r="F586" i="4"/>
  <c r="G568" i="4"/>
  <c r="H568" i="4" s="1"/>
  <c r="F571" i="4"/>
  <c r="F532" i="4"/>
  <c r="G536" i="4"/>
  <c r="H536" i="4" s="1"/>
  <c r="G474" i="4"/>
  <c r="H474" i="4" s="1"/>
  <c r="F474" i="4"/>
  <c r="Q473" i="4"/>
  <c r="F436" i="4"/>
  <c r="R442" i="4"/>
  <c r="S442" i="4" s="1"/>
  <c r="Q442" i="4"/>
  <c r="F420" i="4"/>
  <c r="R425" i="4"/>
  <c r="S425" i="4" s="1"/>
  <c r="G401" i="4"/>
  <c r="H401" i="4" s="1"/>
  <c r="F401" i="4"/>
  <c r="G383" i="4"/>
  <c r="H383" i="4" s="1"/>
  <c r="F383" i="4"/>
  <c r="Q363" i="4"/>
  <c r="G345" i="4"/>
  <c r="H345" i="4" s="1"/>
  <c r="F345" i="4"/>
  <c r="F553" i="4"/>
  <c r="G547" i="4"/>
  <c r="H547" i="4" s="1"/>
  <c r="G456" i="4"/>
  <c r="H456" i="4" s="1"/>
  <c r="Q457" i="4"/>
  <c r="R461" i="4"/>
  <c r="S461" i="4" s="1"/>
  <c r="R403" i="4"/>
  <c r="S403" i="4" s="1"/>
  <c r="Q327" i="4"/>
  <c r="G479" i="4"/>
  <c r="H479" i="4" s="1"/>
  <c r="F479" i="4"/>
  <c r="R384" i="4"/>
  <c r="S384" i="4" s="1"/>
  <c r="Q384" i="4"/>
  <c r="G364" i="4"/>
  <c r="H364" i="4" s="1"/>
  <c r="F364" i="4"/>
  <c r="F351" i="4"/>
  <c r="G351" i="4"/>
  <c r="H351" i="4" s="1"/>
  <c r="F331" i="4"/>
  <c r="G331" i="4"/>
  <c r="H331" i="4" s="1"/>
  <c r="F309" i="4"/>
  <c r="Q198" i="4"/>
  <c r="G552" i="4"/>
  <c r="H552" i="4" s="1"/>
  <c r="R330" i="4"/>
  <c r="S330" i="4" s="1"/>
  <c r="G144" i="4"/>
  <c r="H144" i="4" s="1"/>
  <c r="R91" i="4"/>
  <c r="S91" i="4" s="1"/>
  <c r="F569" i="4"/>
  <c r="G573" i="4"/>
  <c r="H573" i="4" s="1"/>
  <c r="G531" i="4"/>
  <c r="H531" i="4" s="1"/>
  <c r="F475" i="4"/>
  <c r="F442" i="4"/>
  <c r="G442" i="4"/>
  <c r="H442" i="4" s="1"/>
  <c r="G419" i="4"/>
  <c r="H419" i="4" s="1"/>
  <c r="F419" i="4"/>
  <c r="G404" i="4"/>
  <c r="H404" i="4" s="1"/>
  <c r="F404" i="4"/>
  <c r="F384" i="4"/>
  <c r="R362" i="4"/>
  <c r="S362" i="4" s="1"/>
  <c r="Q362" i="4"/>
  <c r="R477" i="4"/>
  <c r="S477" i="4" s="1"/>
  <c r="Q477" i="4"/>
  <c r="R420" i="4"/>
  <c r="S420" i="4" s="1"/>
  <c r="Q420" i="4"/>
  <c r="F368" i="4"/>
  <c r="G368" i="4"/>
  <c r="H368" i="4" s="1"/>
  <c r="R367" i="4"/>
  <c r="S367" i="4" s="1"/>
  <c r="Q367" i="4"/>
  <c r="R312" i="4"/>
  <c r="S312" i="4" s="1"/>
  <c r="Q312" i="4"/>
  <c r="G219" i="4"/>
  <c r="H219" i="4" s="1"/>
  <c r="G104" i="4"/>
  <c r="H104" i="4" s="1"/>
  <c r="G109" i="4"/>
  <c r="H109" i="4" s="1"/>
  <c r="R104" i="4"/>
  <c r="S104" i="4" s="1"/>
  <c r="G177" i="4"/>
  <c r="H177" i="4" s="1"/>
  <c r="G181" i="4"/>
  <c r="H181" i="4" s="1"/>
  <c r="F272" i="4"/>
  <c r="Q272" i="4"/>
  <c r="R277" i="4"/>
  <c r="S277" i="4" s="1"/>
  <c r="Q255" i="4"/>
  <c r="Q257" i="4"/>
  <c r="F234" i="4"/>
  <c r="F240" i="4"/>
  <c r="Q234" i="4"/>
  <c r="Q240" i="4"/>
  <c r="F214" i="4"/>
  <c r="G220" i="4"/>
  <c r="H220" i="4" s="1"/>
  <c r="G203" i="4"/>
  <c r="H203" i="4" s="1"/>
  <c r="B259" i="4"/>
  <c r="P452" i="4"/>
  <c r="P173" i="4"/>
  <c r="R171" i="4" s="1"/>
  <c r="R185" i="4" s="1"/>
  <c r="F129" i="4"/>
  <c r="Q129" i="4"/>
  <c r="F146" i="4"/>
  <c r="R331" i="4"/>
  <c r="S331" i="4" s="1"/>
  <c r="F405" i="4"/>
  <c r="Q294" i="4"/>
  <c r="F294" i="4"/>
  <c r="F128" i="4"/>
  <c r="Q128" i="4"/>
  <c r="F145" i="4"/>
  <c r="Q404" i="4"/>
  <c r="F461" i="4"/>
  <c r="F478" i="4"/>
  <c r="F441" i="4"/>
  <c r="Q350" i="4"/>
  <c r="F276" i="4"/>
  <c r="Q256" i="4"/>
  <c r="Q239" i="4"/>
  <c r="Q219" i="4"/>
  <c r="Q108" i="4"/>
  <c r="G108" i="4"/>
  <c r="H108" i="4" s="1"/>
  <c r="Q90" i="4"/>
  <c r="Q127" i="4"/>
  <c r="F312" i="4"/>
  <c r="F460" i="4"/>
  <c r="G551" i="4"/>
  <c r="H551" i="4" s="1"/>
  <c r="E427" i="4"/>
  <c r="P592" i="4"/>
  <c r="E538" i="4"/>
  <c r="E575" i="4"/>
  <c r="P555" i="4"/>
  <c r="P481" i="4"/>
  <c r="P390" i="4"/>
  <c r="P370" i="4"/>
  <c r="E370" i="4"/>
  <c r="P316" i="4"/>
  <c r="E555" i="4"/>
  <c r="E481" i="4"/>
  <c r="E464" i="4"/>
  <c r="P444" i="4"/>
  <c r="E353" i="4"/>
  <c r="P333" i="4"/>
  <c r="E333" i="4"/>
  <c r="E316" i="4"/>
  <c r="P296" i="4"/>
  <c r="P242" i="4"/>
  <c r="E131" i="4"/>
  <c r="E111" i="4"/>
  <c r="E592" i="4"/>
  <c r="F477" i="4"/>
  <c r="E444" i="4"/>
  <c r="P427" i="4"/>
  <c r="E407" i="4"/>
  <c r="F403" i="4"/>
  <c r="E390" i="4"/>
  <c r="P353" i="4"/>
  <c r="F349" i="4"/>
  <c r="Q292" i="4"/>
  <c r="F238" i="4"/>
  <c r="F218" i="4"/>
  <c r="E185" i="4"/>
  <c r="E296" i="4"/>
  <c r="P279" i="4"/>
  <c r="E279" i="4"/>
  <c r="P259" i="4"/>
  <c r="E259" i="4"/>
  <c r="F245" i="4"/>
  <c r="E242" i="4"/>
  <c r="P222" i="4"/>
  <c r="E222" i="4"/>
  <c r="P205" i="4"/>
  <c r="P185" i="4"/>
  <c r="P156" i="4"/>
  <c r="Q154" i="4" s="1"/>
  <c r="P168" i="4"/>
  <c r="E156" i="4"/>
  <c r="P148" i="4"/>
  <c r="E148" i="4"/>
  <c r="P131" i="4"/>
  <c r="P111" i="4"/>
  <c r="P94" i="4"/>
  <c r="E62" i="4"/>
  <c r="E74" i="4"/>
  <c r="P99" i="4"/>
  <c r="Q97" i="4" s="1"/>
  <c r="E99" i="4"/>
  <c r="F97" i="4" s="1"/>
  <c r="E168" i="4"/>
  <c r="F160" i="4"/>
  <c r="F161" i="4"/>
  <c r="F162" i="4"/>
  <c r="F164" i="4"/>
  <c r="F165" i="4"/>
  <c r="F166" i="4"/>
  <c r="S171" i="4"/>
  <c r="Q177" i="4"/>
  <c r="Q178" i="4"/>
  <c r="Q179" i="4"/>
  <c r="Q181" i="4"/>
  <c r="Q182" i="4"/>
  <c r="Q183" i="4"/>
  <c r="E173" i="4"/>
  <c r="F171" i="4" s="1"/>
  <c r="E205" i="4"/>
  <c r="E193" i="4"/>
  <c r="F191" i="4" s="1"/>
  <c r="P210" i="4"/>
  <c r="Q208" i="4" s="1"/>
  <c r="E210" i="4"/>
  <c r="F208" i="4" s="1"/>
  <c r="P230" i="4"/>
  <c r="Q228" i="4" s="1"/>
  <c r="E230" i="4"/>
  <c r="F228" i="4" s="1"/>
  <c r="P247" i="4"/>
  <c r="Q245" i="4" s="1"/>
  <c r="H245" i="4"/>
  <c r="G251" i="4"/>
  <c r="H251" i="4" s="1"/>
  <c r="G252" i="4"/>
  <c r="H252" i="4" s="1"/>
  <c r="G253" i="4"/>
  <c r="H253" i="4" s="1"/>
  <c r="G255" i="4"/>
  <c r="H255" i="4" s="1"/>
  <c r="G256" i="4"/>
  <c r="H256" i="4" s="1"/>
  <c r="G257" i="4"/>
  <c r="H257" i="4" s="1"/>
  <c r="P267" i="4"/>
  <c r="Q265" i="4" s="1"/>
  <c r="E267" i="4"/>
  <c r="F265" i="4" s="1"/>
  <c r="P284" i="4"/>
  <c r="Q282" i="4" s="1"/>
  <c r="E284" i="4"/>
  <c r="F282" i="4" s="1"/>
  <c r="P304" i="4"/>
  <c r="Q302" i="4" s="1"/>
  <c r="E321" i="4"/>
  <c r="F319" i="4" s="1"/>
  <c r="P341" i="4"/>
  <c r="Q339" i="4" s="1"/>
  <c r="E341" i="4"/>
  <c r="F339" i="4" s="1"/>
  <c r="P358" i="4"/>
  <c r="Q356" i="4" s="1"/>
  <c r="E358" i="4"/>
  <c r="F356" i="4" s="1"/>
  <c r="P378" i="4"/>
  <c r="Q376" i="4" s="1"/>
  <c r="E378" i="4"/>
  <c r="F376" i="4" s="1"/>
  <c r="E395" i="4"/>
  <c r="F393" i="4" s="1"/>
  <c r="P415" i="4"/>
  <c r="Q413" i="4" s="1"/>
  <c r="E415" i="4"/>
  <c r="F413" i="4" s="1"/>
  <c r="P432" i="4"/>
  <c r="Q430" i="4" s="1"/>
  <c r="E432" i="4"/>
  <c r="F430" i="4" s="1"/>
  <c r="P469" i="4"/>
  <c r="Q467" i="4" s="1"/>
  <c r="E469" i="4"/>
  <c r="F467" i="4" s="1"/>
  <c r="P538" i="4"/>
  <c r="P526" i="4"/>
  <c r="Q524" i="4" s="1"/>
  <c r="E526" i="4"/>
  <c r="F524" i="4" s="1"/>
  <c r="P543" i="4"/>
  <c r="Q541" i="4" s="1"/>
  <c r="E563" i="4"/>
  <c r="F561" i="4" s="1"/>
  <c r="P580" i="4"/>
  <c r="Q578" i="4" s="1"/>
  <c r="E580" i="4"/>
  <c r="F578" i="4" s="1"/>
  <c r="E57" i="4"/>
  <c r="E45" i="4"/>
  <c r="F43" i="4" s="1"/>
  <c r="F66" i="4"/>
  <c r="F67" i="4"/>
  <c r="F68" i="4"/>
  <c r="F70" i="4"/>
  <c r="F71" i="4"/>
  <c r="F72" i="4"/>
  <c r="P82" i="4"/>
  <c r="Q80" i="4" s="1"/>
  <c r="P119" i="4"/>
  <c r="Q117" i="4" s="1"/>
  <c r="E119" i="4"/>
  <c r="F117" i="4" s="1"/>
  <c r="E136" i="4"/>
  <c r="F134" i="4" s="1"/>
  <c r="P136" i="4"/>
  <c r="Q160" i="4"/>
  <c r="Q161" i="4"/>
  <c r="Q162" i="4"/>
  <c r="Q164" i="4"/>
  <c r="Q165" i="4"/>
  <c r="Q166" i="4"/>
  <c r="P193" i="4"/>
  <c r="Q191" i="4" s="1"/>
  <c r="E304" i="4"/>
  <c r="P321" i="4"/>
  <c r="P407" i="4"/>
  <c r="P395" i="4"/>
  <c r="R450" i="4"/>
  <c r="Q450" i="4"/>
  <c r="P464" i="4"/>
  <c r="E452" i="4"/>
  <c r="E543" i="4"/>
  <c r="G561" i="4" l="1"/>
  <c r="H561" i="4" s="1"/>
  <c r="R524" i="4"/>
  <c r="Q171" i="4"/>
  <c r="R541" i="4"/>
  <c r="S541" i="4" s="1"/>
  <c r="R467" i="4"/>
  <c r="S467" i="4" s="1"/>
  <c r="G467" i="4"/>
  <c r="H467" i="4" s="1"/>
  <c r="G430" i="4"/>
  <c r="H430" i="4" s="1"/>
  <c r="G393" i="4"/>
  <c r="H393" i="4" s="1"/>
  <c r="R356" i="4"/>
  <c r="S356" i="4" s="1"/>
  <c r="G356" i="4"/>
  <c r="H356" i="4" s="1"/>
  <c r="R578" i="4"/>
  <c r="S578" i="4" s="1"/>
  <c r="R282" i="4"/>
  <c r="S282" i="4" s="1"/>
  <c r="G282" i="4"/>
  <c r="H282" i="4" s="1"/>
  <c r="G228" i="4"/>
  <c r="H228" i="4" s="1"/>
  <c r="R154" i="4"/>
  <c r="G154" i="4"/>
  <c r="F154" i="4"/>
  <c r="R117" i="4"/>
  <c r="S117" i="4" s="1"/>
  <c r="R97" i="4"/>
  <c r="S97" i="4" s="1"/>
  <c r="G97" i="4"/>
  <c r="H97" i="4" s="1"/>
  <c r="G60" i="4"/>
  <c r="F60" i="4"/>
  <c r="R111" i="4"/>
  <c r="G111" i="4"/>
  <c r="T171" i="4"/>
  <c r="S185" i="4"/>
  <c r="U171" i="4" s="1"/>
  <c r="U185" i="4" s="1"/>
  <c r="G171" i="4"/>
  <c r="G191" i="4"/>
  <c r="R208" i="4"/>
  <c r="G208" i="4"/>
  <c r="R228" i="4"/>
  <c r="R245" i="4"/>
  <c r="G259" i="4"/>
  <c r="I245" i="4"/>
  <c r="H259" i="4"/>
  <c r="J245" i="4" s="1"/>
  <c r="J259" i="4" s="1"/>
  <c r="R265" i="4"/>
  <c r="G265" i="4"/>
  <c r="G296" i="4"/>
  <c r="R302" i="4"/>
  <c r="G319" i="4"/>
  <c r="R339" i="4"/>
  <c r="G339" i="4"/>
  <c r="G370" i="4"/>
  <c r="R376" i="4"/>
  <c r="G376" i="4"/>
  <c r="G407" i="4"/>
  <c r="R413" i="4"/>
  <c r="G413" i="4"/>
  <c r="R430" i="4"/>
  <c r="G444" i="4"/>
  <c r="R481" i="4"/>
  <c r="G481" i="4"/>
  <c r="S524" i="4"/>
  <c r="R538" i="4"/>
  <c r="G524" i="4"/>
  <c r="R555" i="4"/>
  <c r="G575" i="4"/>
  <c r="R592" i="4"/>
  <c r="G578" i="4"/>
  <c r="G43" i="4"/>
  <c r="R80" i="4"/>
  <c r="R131" i="4"/>
  <c r="G117" i="4"/>
  <c r="G134" i="4"/>
  <c r="R134" i="4"/>
  <c r="Q134" i="4"/>
  <c r="R191" i="4"/>
  <c r="G302" i="4"/>
  <c r="F302" i="4"/>
  <c r="R319" i="4"/>
  <c r="Q319" i="4"/>
  <c r="R393" i="4"/>
  <c r="Q393" i="4"/>
  <c r="S450" i="4"/>
  <c r="R464" i="4"/>
  <c r="G450" i="4"/>
  <c r="F450" i="4"/>
  <c r="G541" i="4"/>
  <c r="F541" i="4"/>
  <c r="R370" i="4" l="1"/>
  <c r="R296" i="4"/>
  <c r="G242" i="4"/>
  <c r="R168" i="4"/>
  <c r="S154" i="4"/>
  <c r="G168" i="4"/>
  <c r="H154" i="4"/>
  <c r="G74" i="4"/>
  <c r="H60" i="4"/>
  <c r="T97" i="4"/>
  <c r="S111" i="4"/>
  <c r="U97" i="4" s="1"/>
  <c r="U111" i="4" s="1"/>
  <c r="I97" i="4"/>
  <c r="H111" i="4"/>
  <c r="H171" i="4"/>
  <c r="G185" i="4"/>
  <c r="H191" i="4"/>
  <c r="G205" i="4"/>
  <c r="S208" i="4"/>
  <c r="R222" i="4"/>
  <c r="H208" i="4"/>
  <c r="G222" i="4"/>
  <c r="S228" i="4"/>
  <c r="R242" i="4"/>
  <c r="I228" i="4"/>
  <c r="H242" i="4"/>
  <c r="J228" i="4" s="1"/>
  <c r="J242" i="4" s="1"/>
  <c r="S245" i="4"/>
  <c r="R259" i="4"/>
  <c r="S265" i="4"/>
  <c r="R279" i="4"/>
  <c r="H265" i="4"/>
  <c r="G279" i="4"/>
  <c r="T282" i="4"/>
  <c r="S296" i="4"/>
  <c r="U282" i="4" s="1"/>
  <c r="U296" i="4" s="1"/>
  <c r="I282" i="4"/>
  <c r="H296" i="4"/>
  <c r="J282" i="4" s="1"/>
  <c r="J296" i="4" s="1"/>
  <c r="S302" i="4"/>
  <c r="R316" i="4"/>
  <c r="H319" i="4"/>
  <c r="G333" i="4"/>
  <c r="S339" i="4"/>
  <c r="R353" i="4"/>
  <c r="H339" i="4"/>
  <c r="G353" i="4"/>
  <c r="T356" i="4"/>
  <c r="S370" i="4"/>
  <c r="U356" i="4" s="1"/>
  <c r="U370" i="4" s="1"/>
  <c r="I356" i="4"/>
  <c r="H370" i="4"/>
  <c r="J356" i="4" s="1"/>
  <c r="J370" i="4" s="1"/>
  <c r="S376" i="4"/>
  <c r="R390" i="4"/>
  <c r="H376" i="4"/>
  <c r="G390" i="4"/>
  <c r="I393" i="4"/>
  <c r="H407" i="4"/>
  <c r="J393" i="4" s="1"/>
  <c r="J407" i="4" s="1"/>
  <c r="S413" i="4"/>
  <c r="R427" i="4"/>
  <c r="H413" i="4"/>
  <c r="G427" i="4"/>
  <c r="S430" i="4"/>
  <c r="R444" i="4"/>
  <c r="I430" i="4"/>
  <c r="H444" i="4"/>
  <c r="J430" i="4" s="1"/>
  <c r="J444" i="4" s="1"/>
  <c r="T467" i="4"/>
  <c r="S481" i="4"/>
  <c r="U467" i="4" s="1"/>
  <c r="U481" i="4" s="1"/>
  <c r="I467" i="4"/>
  <c r="H481" i="4"/>
  <c r="J467" i="4" s="1"/>
  <c r="J481" i="4" s="1"/>
  <c r="T524" i="4"/>
  <c r="S538" i="4"/>
  <c r="U524" i="4" s="1"/>
  <c r="U538" i="4" s="1"/>
  <c r="H524" i="4"/>
  <c r="G538" i="4"/>
  <c r="T541" i="4"/>
  <c r="S555" i="4"/>
  <c r="U541" i="4" s="1"/>
  <c r="U555" i="4" s="1"/>
  <c r="I561" i="4"/>
  <c r="H575" i="4"/>
  <c r="J561" i="4" s="1"/>
  <c r="J575" i="4" s="1"/>
  <c r="T578" i="4"/>
  <c r="S592" i="4"/>
  <c r="U578" i="4" s="1"/>
  <c r="U592" i="4" s="1"/>
  <c r="G592" i="4"/>
  <c r="H578" i="4"/>
  <c r="G57" i="4"/>
  <c r="H43" i="4"/>
  <c r="S80" i="4"/>
  <c r="R94" i="4"/>
  <c r="T117" i="4"/>
  <c r="S131" i="4"/>
  <c r="U117" i="4" s="1"/>
  <c r="U131" i="4" s="1"/>
  <c r="H117" i="4"/>
  <c r="G131" i="4"/>
  <c r="G148" i="4"/>
  <c r="H134" i="4"/>
  <c r="R148" i="4"/>
  <c r="S134" i="4"/>
  <c r="S191" i="4"/>
  <c r="R205" i="4"/>
  <c r="H302" i="4"/>
  <c r="G316" i="4"/>
  <c r="R333" i="4"/>
  <c r="S319" i="4"/>
  <c r="S393" i="4"/>
  <c r="R407" i="4"/>
  <c r="T450" i="4"/>
  <c r="S464" i="4"/>
  <c r="U450" i="4" s="1"/>
  <c r="U464" i="4" s="1"/>
  <c r="G464" i="4"/>
  <c r="H450" i="4"/>
  <c r="G555" i="4"/>
  <c r="H541" i="4"/>
  <c r="J97" i="4" l="1"/>
  <c r="J111" i="4" s="1"/>
  <c r="S168" i="4"/>
  <c r="U154" i="4" s="1"/>
  <c r="U168" i="4" s="1"/>
  <c r="T154" i="4"/>
  <c r="I154" i="4"/>
  <c r="H168" i="4"/>
  <c r="J154" i="4" s="1"/>
  <c r="J168" i="4" s="1"/>
  <c r="H74" i="4"/>
  <c r="J60" i="4" s="1"/>
  <c r="J74" i="4" s="1"/>
  <c r="I60" i="4"/>
  <c r="I171" i="4"/>
  <c r="H185" i="4"/>
  <c r="J171" i="4" s="1"/>
  <c r="J185" i="4" s="1"/>
  <c r="I191" i="4"/>
  <c r="H205" i="4"/>
  <c r="J191" i="4" s="1"/>
  <c r="J205" i="4" s="1"/>
  <c r="T208" i="4"/>
  <c r="S222" i="4"/>
  <c r="U208" i="4" s="1"/>
  <c r="U222" i="4" s="1"/>
  <c r="I208" i="4"/>
  <c r="H222" i="4"/>
  <c r="J208" i="4" s="1"/>
  <c r="J222" i="4" s="1"/>
  <c r="T228" i="4"/>
  <c r="S242" i="4"/>
  <c r="U228" i="4" s="1"/>
  <c r="U242" i="4" s="1"/>
  <c r="T245" i="4"/>
  <c r="S259" i="4"/>
  <c r="U245" i="4" s="1"/>
  <c r="U259" i="4" s="1"/>
  <c r="T265" i="4"/>
  <c r="S279" i="4"/>
  <c r="U265" i="4" s="1"/>
  <c r="U279" i="4" s="1"/>
  <c r="I265" i="4"/>
  <c r="H279" i="4"/>
  <c r="J265" i="4" s="1"/>
  <c r="J279" i="4" s="1"/>
  <c r="T302" i="4"/>
  <c r="S316" i="4"/>
  <c r="U302" i="4" s="1"/>
  <c r="U316" i="4" s="1"/>
  <c r="I319" i="4"/>
  <c r="H333" i="4"/>
  <c r="J319" i="4" s="1"/>
  <c r="J333" i="4" s="1"/>
  <c r="T339" i="4"/>
  <c r="S353" i="4"/>
  <c r="U339" i="4" s="1"/>
  <c r="U353" i="4" s="1"/>
  <c r="I339" i="4"/>
  <c r="H353" i="4"/>
  <c r="J339" i="4" s="1"/>
  <c r="J353" i="4" s="1"/>
  <c r="T376" i="4"/>
  <c r="S390" i="4"/>
  <c r="U376" i="4" s="1"/>
  <c r="U390" i="4" s="1"/>
  <c r="I376" i="4"/>
  <c r="H390" i="4"/>
  <c r="J376" i="4" s="1"/>
  <c r="J390" i="4" s="1"/>
  <c r="U427" i="4"/>
  <c r="T413" i="4"/>
  <c r="S427" i="4"/>
  <c r="U413" i="4" s="1"/>
  <c r="I413" i="4"/>
  <c r="H427" i="4"/>
  <c r="J413" i="4" s="1"/>
  <c r="J427" i="4" s="1"/>
  <c r="T430" i="4"/>
  <c r="S444" i="4"/>
  <c r="U430" i="4" s="1"/>
  <c r="U444" i="4" s="1"/>
  <c r="I524" i="4"/>
  <c r="H538" i="4"/>
  <c r="J524" i="4" s="1"/>
  <c r="J538" i="4" s="1"/>
  <c r="I578" i="4"/>
  <c r="H592" i="4"/>
  <c r="J578" i="4" s="1"/>
  <c r="J592" i="4" s="1"/>
  <c r="I43" i="4"/>
  <c r="H57" i="4"/>
  <c r="J43" i="4" s="1"/>
  <c r="J57" i="4" s="1"/>
  <c r="T80" i="4"/>
  <c r="S94" i="4"/>
  <c r="U80" i="4" s="1"/>
  <c r="U94" i="4" s="1"/>
  <c r="I117" i="4"/>
  <c r="H131" i="4"/>
  <c r="J117" i="4" s="1"/>
  <c r="J131" i="4" s="1"/>
  <c r="I134" i="4"/>
  <c r="H148" i="4"/>
  <c r="J134" i="4" s="1"/>
  <c r="J148" i="4" s="1"/>
  <c r="T134" i="4"/>
  <c r="S148" i="4"/>
  <c r="U134" i="4" s="1"/>
  <c r="U148" i="4" s="1"/>
  <c r="T191" i="4"/>
  <c r="S205" i="4"/>
  <c r="U191" i="4" s="1"/>
  <c r="U205" i="4" s="1"/>
  <c r="I302" i="4"/>
  <c r="H316" i="4"/>
  <c r="J302" i="4" s="1"/>
  <c r="J316" i="4" s="1"/>
  <c r="T319" i="4"/>
  <c r="S333" i="4"/>
  <c r="U319" i="4" s="1"/>
  <c r="U333" i="4" s="1"/>
  <c r="T393" i="4"/>
  <c r="S407" i="4"/>
  <c r="U393" i="4" s="1"/>
  <c r="U407" i="4" s="1"/>
  <c r="I450" i="4"/>
  <c r="H464" i="4"/>
  <c r="J450" i="4" s="1"/>
  <c r="J464" i="4" s="1"/>
  <c r="I541" i="4"/>
  <c r="H555" i="4"/>
  <c r="J541" i="4" s="1"/>
  <c r="J555" i="4" s="1"/>
  <c r="O37" i="4" l="1"/>
  <c r="P36" i="4"/>
  <c r="Q36" i="4" s="1"/>
  <c r="R36" i="4" s="1"/>
  <c r="S36" i="4" s="1"/>
  <c r="T36" i="4" s="1"/>
  <c r="P35" i="4"/>
  <c r="Q35" i="4" s="1"/>
  <c r="R35" i="4" s="1"/>
  <c r="S35" i="4" s="1"/>
  <c r="P34" i="4"/>
  <c r="Q34" i="4" s="1"/>
  <c r="R34" i="4" s="1"/>
  <c r="S34" i="4" s="1"/>
  <c r="P33" i="4"/>
  <c r="Q33" i="4" s="1"/>
  <c r="R33" i="4" s="1"/>
  <c r="S33" i="4" s="1"/>
  <c r="P31" i="4"/>
  <c r="R31" i="4" s="1"/>
  <c r="S31" i="4" s="1"/>
  <c r="P30" i="4"/>
  <c r="R30" i="4" s="1"/>
  <c r="S30" i="4" s="1"/>
  <c r="P29" i="4"/>
  <c r="R29" i="4" s="1"/>
  <c r="S29" i="4" s="1"/>
  <c r="M28" i="4"/>
  <c r="P28" i="4" s="1"/>
  <c r="Q26" i="4" s="1"/>
  <c r="R26" i="4" s="1"/>
  <c r="S26" i="4" s="1"/>
  <c r="P27" i="4"/>
  <c r="P26" i="4"/>
  <c r="N25" i="4"/>
  <c r="N37" i="4" s="1"/>
  <c r="M25" i="4"/>
  <c r="M37" i="4" s="1"/>
  <c r="P24" i="4"/>
  <c r="P23" i="4"/>
  <c r="D94" i="4"/>
  <c r="E93" i="4"/>
  <c r="F93" i="4" s="1"/>
  <c r="G93" i="4" s="1"/>
  <c r="H93" i="4" s="1"/>
  <c r="I93" i="4" s="1"/>
  <c r="E92" i="4"/>
  <c r="F92" i="4" s="1"/>
  <c r="E91" i="4"/>
  <c r="F91" i="4" s="1"/>
  <c r="G91" i="4" s="1"/>
  <c r="H91" i="4" s="1"/>
  <c r="E90" i="4"/>
  <c r="F90" i="4" s="1"/>
  <c r="G90" i="4" s="1"/>
  <c r="H90" i="4" s="1"/>
  <c r="E88" i="4"/>
  <c r="F88" i="4" s="1"/>
  <c r="E87" i="4"/>
  <c r="G87" i="4" s="1"/>
  <c r="H87" i="4" s="1"/>
  <c r="E86" i="4"/>
  <c r="G86" i="4" s="1"/>
  <c r="H86" i="4" s="1"/>
  <c r="B85" i="4"/>
  <c r="E85" i="4" s="1"/>
  <c r="F83" i="4" s="1"/>
  <c r="G83" i="4" s="1"/>
  <c r="H83" i="4" s="1"/>
  <c r="E84" i="4"/>
  <c r="E83" i="4"/>
  <c r="C82" i="4"/>
  <c r="C94" i="4" s="1"/>
  <c r="B82" i="4"/>
  <c r="B94" i="4" s="1"/>
  <c r="E81" i="4"/>
  <c r="E80" i="4"/>
  <c r="O575" i="4"/>
  <c r="P574" i="4"/>
  <c r="Q574" i="4" s="1"/>
  <c r="R574" i="4" s="1"/>
  <c r="S574" i="4" s="1"/>
  <c r="T574" i="4" s="1"/>
  <c r="P573" i="4"/>
  <c r="Q573" i="4" s="1"/>
  <c r="R573" i="4" s="1"/>
  <c r="S573" i="4" s="1"/>
  <c r="P572" i="4"/>
  <c r="Q572" i="4" s="1"/>
  <c r="R572" i="4" s="1"/>
  <c r="S572" i="4" s="1"/>
  <c r="P571" i="4"/>
  <c r="Q571" i="4" s="1"/>
  <c r="R571" i="4" s="1"/>
  <c r="S571" i="4" s="1"/>
  <c r="P569" i="4"/>
  <c r="R569" i="4" s="1"/>
  <c r="S569" i="4" s="1"/>
  <c r="P568" i="4"/>
  <c r="Q568" i="4" s="1"/>
  <c r="P567" i="4"/>
  <c r="R567" i="4" s="1"/>
  <c r="S567" i="4" s="1"/>
  <c r="M566" i="4"/>
  <c r="P566" i="4" s="1"/>
  <c r="Q564" i="4" s="1"/>
  <c r="R564" i="4" s="1"/>
  <c r="S564" i="4" s="1"/>
  <c r="P565" i="4"/>
  <c r="P564" i="4"/>
  <c r="N563" i="4"/>
  <c r="N575" i="4" s="1"/>
  <c r="M563" i="4"/>
  <c r="P562" i="4"/>
  <c r="P561" i="4"/>
  <c r="O20" i="4"/>
  <c r="P19" i="4"/>
  <c r="Q19" i="4" s="1"/>
  <c r="R19" i="4" s="1"/>
  <c r="S19" i="4" s="1"/>
  <c r="T19" i="4" s="1"/>
  <c r="P18" i="4"/>
  <c r="Q18" i="4" s="1"/>
  <c r="R18" i="4" s="1"/>
  <c r="S18" i="4" s="1"/>
  <c r="P17" i="4"/>
  <c r="Q17" i="4" s="1"/>
  <c r="R17" i="4" s="1"/>
  <c r="S17" i="4" s="1"/>
  <c r="P16" i="4"/>
  <c r="Q16" i="4" s="1"/>
  <c r="R16" i="4" s="1"/>
  <c r="S16" i="4" s="1"/>
  <c r="P14" i="4"/>
  <c r="Q14" i="4" s="1"/>
  <c r="P13" i="4"/>
  <c r="R13" i="4" s="1"/>
  <c r="S13" i="4" s="1"/>
  <c r="P12" i="4"/>
  <c r="R12" i="4" s="1"/>
  <c r="S12" i="4" s="1"/>
  <c r="M11" i="4"/>
  <c r="P11" i="4" s="1"/>
  <c r="Q9" i="4" s="1"/>
  <c r="R9" i="4" s="1"/>
  <c r="P10" i="4"/>
  <c r="P9" i="4"/>
  <c r="N8" i="4"/>
  <c r="N20" i="4" s="1"/>
  <c r="M8" i="4"/>
  <c r="M20" i="4" s="1"/>
  <c r="P7" i="4"/>
  <c r="P6" i="4"/>
  <c r="D20" i="4"/>
  <c r="E19" i="4"/>
  <c r="F19" i="4" s="1"/>
  <c r="G19" i="4" s="1"/>
  <c r="H19" i="4" s="1"/>
  <c r="I19" i="4" s="1"/>
  <c r="E18" i="4"/>
  <c r="E17" i="4"/>
  <c r="E16" i="4"/>
  <c r="E14" i="4"/>
  <c r="F14" i="4" s="1"/>
  <c r="E13" i="4"/>
  <c r="F13" i="4" s="1"/>
  <c r="E12" i="4"/>
  <c r="G12" i="4" s="1"/>
  <c r="H12" i="4" s="1"/>
  <c r="E11" i="4"/>
  <c r="F9" i="4" s="1"/>
  <c r="G9" i="4" s="1"/>
  <c r="E10" i="4"/>
  <c r="E9" i="4"/>
  <c r="C8" i="4"/>
  <c r="C20" i="4" s="1"/>
  <c r="E7" i="4"/>
  <c r="E6" i="4"/>
  <c r="D37" i="4"/>
  <c r="E36" i="4"/>
  <c r="F36" i="4" s="1"/>
  <c r="G36" i="4" s="1"/>
  <c r="H36" i="4" s="1"/>
  <c r="I36" i="4" s="1"/>
  <c r="E35" i="4"/>
  <c r="E34" i="4"/>
  <c r="F34" i="4" s="1"/>
  <c r="G34" i="4" s="1"/>
  <c r="H34" i="4" s="1"/>
  <c r="E33" i="4"/>
  <c r="F33" i="4" s="1"/>
  <c r="G33" i="4" s="1"/>
  <c r="H33" i="4" s="1"/>
  <c r="E31" i="4"/>
  <c r="G31" i="4" s="1"/>
  <c r="H31" i="4" s="1"/>
  <c r="E30" i="4"/>
  <c r="G30" i="4" s="1"/>
  <c r="H30" i="4" s="1"/>
  <c r="E29" i="4"/>
  <c r="F29" i="4" s="1"/>
  <c r="B28" i="4"/>
  <c r="E28" i="4" s="1"/>
  <c r="F26" i="4" s="1"/>
  <c r="G26" i="4" s="1"/>
  <c r="E27" i="4"/>
  <c r="E26" i="4"/>
  <c r="C25" i="4"/>
  <c r="C37" i="4" s="1"/>
  <c r="B25" i="4"/>
  <c r="E24" i="4"/>
  <c r="E23" i="4"/>
  <c r="O57" i="4"/>
  <c r="P56" i="4"/>
  <c r="Q56" i="4" s="1"/>
  <c r="R56" i="4" s="1"/>
  <c r="S56" i="4" s="1"/>
  <c r="T56" i="4" s="1"/>
  <c r="P55" i="4"/>
  <c r="Q55" i="4" s="1"/>
  <c r="P54" i="4"/>
  <c r="Q54" i="4" s="1"/>
  <c r="P53" i="4"/>
  <c r="Q53" i="4" s="1"/>
  <c r="P51" i="4"/>
  <c r="Q51" i="4" s="1"/>
  <c r="P50" i="4"/>
  <c r="R50" i="4" s="1"/>
  <c r="S50" i="4" s="1"/>
  <c r="P49" i="4"/>
  <c r="Q49" i="4" s="1"/>
  <c r="M48" i="4"/>
  <c r="P48" i="4" s="1"/>
  <c r="Q46" i="4" s="1"/>
  <c r="R46" i="4" s="1"/>
  <c r="P47" i="4"/>
  <c r="P46" i="4"/>
  <c r="N45" i="4"/>
  <c r="N57" i="4" s="1"/>
  <c r="M45" i="4"/>
  <c r="M57" i="4" s="1"/>
  <c r="P44" i="4"/>
  <c r="P43" i="4"/>
  <c r="O74" i="4"/>
  <c r="P73" i="4"/>
  <c r="Q73" i="4" s="1"/>
  <c r="R73" i="4" s="1"/>
  <c r="S73" i="4" s="1"/>
  <c r="T73" i="4" s="1"/>
  <c r="P72" i="4"/>
  <c r="P71" i="4"/>
  <c r="P70" i="4"/>
  <c r="Q70" i="4" s="1"/>
  <c r="P68" i="4"/>
  <c r="R68" i="4" s="1"/>
  <c r="S68" i="4" s="1"/>
  <c r="P67" i="4"/>
  <c r="R67" i="4" s="1"/>
  <c r="S67" i="4" s="1"/>
  <c r="P66" i="4"/>
  <c r="Q66" i="4" s="1"/>
  <c r="M65" i="4"/>
  <c r="P65" i="4" s="1"/>
  <c r="Q63" i="4" s="1"/>
  <c r="R63" i="4" s="1"/>
  <c r="P64" i="4"/>
  <c r="P63" i="4"/>
  <c r="N62" i="4"/>
  <c r="N74" i="4" s="1"/>
  <c r="M62" i="4"/>
  <c r="P61" i="4"/>
  <c r="P60" i="4"/>
  <c r="E8" i="4" l="1"/>
  <c r="F30" i="4"/>
  <c r="P563" i="4"/>
  <c r="Q561" i="4" s="1"/>
  <c r="Q569" i="4"/>
  <c r="F87" i="4"/>
  <c r="Q29" i="4"/>
  <c r="G29" i="4"/>
  <c r="H29" i="4" s="1"/>
  <c r="Q67" i="4"/>
  <c r="G14" i="4"/>
  <c r="H14" i="4" s="1"/>
  <c r="G88" i="4"/>
  <c r="H88" i="4" s="1"/>
  <c r="Q12" i="4"/>
  <c r="F86" i="4"/>
  <c r="Q31" i="4"/>
  <c r="R66" i="4"/>
  <c r="S66" i="4" s="1"/>
  <c r="Q68" i="4"/>
  <c r="Q72" i="4"/>
  <c r="R72" i="4" s="1"/>
  <c r="S72" i="4" s="1"/>
  <c r="F31" i="4"/>
  <c r="Q13" i="4"/>
  <c r="R14" i="4"/>
  <c r="S14" i="4" s="1"/>
  <c r="Q567" i="4"/>
  <c r="R568" i="4"/>
  <c r="S568" i="4" s="1"/>
  <c r="Q30" i="4"/>
  <c r="M575" i="4"/>
  <c r="P575" i="4" s="1"/>
  <c r="G92" i="4"/>
  <c r="H92" i="4" s="1"/>
  <c r="Q71" i="4"/>
  <c r="R71" i="4" s="1"/>
  <c r="R70" i="4"/>
  <c r="S70" i="4" s="1"/>
  <c r="F35" i="4"/>
  <c r="G35" i="4" s="1"/>
  <c r="H35" i="4" s="1"/>
  <c r="G15" i="4"/>
  <c r="H15" i="4" s="1"/>
  <c r="G13" i="4"/>
  <c r="H13" i="4" s="1"/>
  <c r="F12" i="4"/>
  <c r="F15" i="4"/>
  <c r="F17" i="4"/>
  <c r="G17" i="4" s="1"/>
  <c r="H17" i="4" s="1"/>
  <c r="F16" i="4"/>
  <c r="G16" i="4" s="1"/>
  <c r="F18" i="4"/>
  <c r="G18" i="4" s="1"/>
  <c r="H18" i="4" s="1"/>
  <c r="E94" i="4"/>
  <c r="P62" i="4"/>
  <c r="Q60" i="4" s="1"/>
  <c r="M74" i="4"/>
  <c r="P74" i="4" s="1"/>
  <c r="P57" i="4"/>
  <c r="P45" i="4"/>
  <c r="P37" i="4"/>
  <c r="E25" i="4"/>
  <c r="G23" i="4" s="1"/>
  <c r="H23" i="4" s="1"/>
  <c r="B37" i="4"/>
  <c r="E37" i="4" s="1"/>
  <c r="P20" i="4"/>
  <c r="E20" i="4"/>
  <c r="P25" i="4"/>
  <c r="E82" i="4"/>
  <c r="R561" i="4"/>
  <c r="R20" i="4"/>
  <c r="S9" i="4"/>
  <c r="P8" i="4"/>
  <c r="G6" i="4"/>
  <c r="H6" i="4" s="1"/>
  <c r="F6" i="4"/>
  <c r="H9" i="4"/>
  <c r="H26" i="4"/>
  <c r="S46" i="4"/>
  <c r="R49" i="4"/>
  <c r="S49" i="4" s="1"/>
  <c r="R51" i="4"/>
  <c r="S51" i="4" s="1"/>
  <c r="R53" i="4"/>
  <c r="S53" i="4" s="1"/>
  <c r="R54" i="4"/>
  <c r="S54" i="4" s="1"/>
  <c r="R55" i="4"/>
  <c r="S55" i="4" s="1"/>
  <c r="Q50" i="4"/>
  <c r="S63" i="4"/>
  <c r="S71" i="4" l="1"/>
  <c r="R74" i="4"/>
  <c r="F23" i="4"/>
  <c r="G37" i="4"/>
  <c r="H16" i="4"/>
  <c r="I6" i="4" s="1"/>
  <c r="G20" i="4"/>
  <c r="R60" i="4"/>
  <c r="S60" i="4" s="1"/>
  <c r="S74" i="4" s="1"/>
  <c r="U60" i="4" s="1"/>
  <c r="U74" i="4" s="1"/>
  <c r="R43" i="4"/>
  <c r="S43" i="4" s="1"/>
  <c r="Q43" i="4"/>
  <c r="R23" i="4"/>
  <c r="Q23" i="4"/>
  <c r="F80" i="4"/>
  <c r="G80" i="4"/>
  <c r="S561" i="4"/>
  <c r="R575" i="4"/>
  <c r="R6" i="4"/>
  <c r="S6" i="4" s="1"/>
  <c r="Q6" i="4"/>
  <c r="I23" i="4"/>
  <c r="H37" i="4"/>
  <c r="J23" i="4" s="1"/>
  <c r="J37" i="4" s="1"/>
  <c r="R57" i="4"/>
  <c r="H20" i="4" l="1"/>
  <c r="J6" i="4" s="1"/>
  <c r="J20" i="4" s="1"/>
  <c r="T60" i="4"/>
  <c r="T43" i="4"/>
  <c r="S57" i="4"/>
  <c r="U43" i="4" s="1"/>
  <c r="U57" i="4" s="1"/>
  <c r="S23" i="4"/>
  <c r="R37" i="4"/>
  <c r="G94" i="4"/>
  <c r="H80" i="4"/>
  <c r="T561" i="4"/>
  <c r="S575" i="4"/>
  <c r="U561" i="4" s="1"/>
  <c r="U575" i="4" s="1"/>
  <c r="T6" i="4"/>
  <c r="S20" i="4"/>
  <c r="U6" i="4" s="1"/>
  <c r="U20" i="4" s="1"/>
  <c r="T23" i="4" l="1"/>
  <c r="S37" i="4"/>
  <c r="U23" i="4" s="1"/>
  <c r="U37" i="4" s="1"/>
  <c r="I80" i="4"/>
  <c r="H94" i="4"/>
  <c r="J80" i="4" s="1"/>
  <c r="J94" i="4" s="1"/>
  <c r="E55" i="1" l="1"/>
  <c r="Q60" i="1"/>
  <c r="M60" i="1"/>
  <c r="I60" i="1"/>
  <c r="E60" i="1"/>
  <c r="Q61" i="1"/>
  <c r="M61" i="1"/>
  <c r="I61" i="1"/>
  <c r="E61" i="1"/>
  <c r="AG43" i="1"/>
  <c r="AC43" i="1"/>
  <c r="Y43" i="1"/>
  <c r="U43" i="1"/>
  <c r="Q43" i="1"/>
  <c r="M43" i="1"/>
  <c r="I43" i="1"/>
  <c r="E43" i="1"/>
  <c r="AG44" i="1"/>
  <c r="AC44" i="1"/>
  <c r="Y44" i="1"/>
  <c r="U44" i="1"/>
  <c r="Q44" i="1"/>
  <c r="M44" i="1"/>
  <c r="I44" i="1"/>
  <c r="E44" i="1"/>
  <c r="AG24" i="1"/>
  <c r="AC24" i="1"/>
  <c r="Y24" i="1"/>
  <c r="U24" i="1"/>
  <c r="Q24" i="1"/>
  <c r="M24" i="1"/>
  <c r="I24" i="1"/>
  <c r="E24" i="1"/>
  <c r="AG23" i="1"/>
  <c r="AC23" i="1"/>
  <c r="Y23" i="1"/>
  <c r="U23" i="1"/>
  <c r="Q23" i="1"/>
  <c r="M23" i="1"/>
  <c r="I23" i="1"/>
  <c r="E23" i="1"/>
  <c r="Z167" i="1" l="1"/>
  <c r="H167" i="1"/>
  <c r="AF156" i="1"/>
  <c r="H168" i="1" l="1"/>
  <c r="H166" i="1"/>
  <c r="Z168" i="1"/>
  <c r="V169" i="1"/>
  <c r="T169" i="1"/>
  <c r="R169" i="1"/>
  <c r="P169" i="1"/>
  <c r="N169" i="1"/>
  <c r="L169" i="1"/>
  <c r="J169" i="1"/>
  <c r="F169" i="1"/>
  <c r="D169" i="1"/>
  <c r="B169" i="1"/>
  <c r="H169" i="1" l="1"/>
  <c r="Z169" i="1"/>
  <c r="V158" i="1"/>
  <c r="X158" i="1"/>
  <c r="Z158" i="1"/>
  <c r="AB158" i="1"/>
  <c r="AF157" i="1"/>
  <c r="AF155" i="1"/>
  <c r="T158" i="1"/>
  <c r="R158" i="1"/>
  <c r="P158" i="1"/>
  <c r="N158" i="1"/>
  <c r="L158" i="1"/>
  <c r="J158" i="1"/>
  <c r="H158" i="1"/>
  <c r="F158" i="1"/>
  <c r="D158" i="1"/>
  <c r="B158" i="1"/>
  <c r="T159" i="1" l="1"/>
  <c r="R159" i="1"/>
  <c r="AF158" i="1"/>
  <c r="C28" i="3"/>
  <c r="Q111" i="3" l="1"/>
  <c r="P111" i="3"/>
  <c r="O111" i="3"/>
  <c r="L111" i="3"/>
  <c r="H111" i="3"/>
  <c r="G111" i="3"/>
  <c r="C111" i="3"/>
  <c r="B111" i="3"/>
  <c r="M110" i="3"/>
  <c r="M109" i="3"/>
  <c r="I109" i="3"/>
  <c r="M108" i="3"/>
  <c r="M107" i="3"/>
  <c r="E107" i="3"/>
  <c r="M106" i="3"/>
  <c r="M105" i="3"/>
  <c r="M104" i="3"/>
  <c r="M103" i="3"/>
  <c r="J102" i="3"/>
  <c r="M102" i="3" s="1"/>
  <c r="M101" i="3"/>
  <c r="M100" i="3"/>
  <c r="K99" i="3"/>
  <c r="K111" i="3" s="1"/>
  <c r="J99" i="3"/>
  <c r="J111" i="3" s="1"/>
  <c r="M111" i="3" s="1"/>
  <c r="M98" i="3"/>
  <c r="M97" i="3"/>
  <c r="AE94" i="3"/>
  <c r="AD94" i="3"/>
  <c r="AG94" i="3" s="1"/>
  <c r="AA94" i="3"/>
  <c r="Z94" i="3"/>
  <c r="AC94" i="3" s="1"/>
  <c r="W94" i="3"/>
  <c r="V94" i="3"/>
  <c r="Y94" i="3" s="1"/>
  <c r="S94" i="3"/>
  <c r="P94" i="3"/>
  <c r="L94" i="3"/>
  <c r="H94" i="3"/>
  <c r="Q93" i="3"/>
  <c r="M93" i="3"/>
  <c r="I93" i="3"/>
  <c r="Q92" i="3"/>
  <c r="M92" i="3"/>
  <c r="I92" i="3"/>
  <c r="Q91" i="3"/>
  <c r="M91" i="3"/>
  <c r="I91" i="3"/>
  <c r="AG90" i="3"/>
  <c r="Q90" i="3"/>
  <c r="M90" i="3"/>
  <c r="I90" i="3"/>
  <c r="Q89" i="3"/>
  <c r="M89" i="3"/>
  <c r="I89" i="3"/>
  <c r="Q88" i="3"/>
  <c r="M88" i="3"/>
  <c r="I88" i="3"/>
  <c r="Q87" i="3"/>
  <c r="M87" i="3"/>
  <c r="I87" i="3"/>
  <c r="AC86" i="3"/>
  <c r="Y86" i="3"/>
  <c r="U86" i="3"/>
  <c r="Q86" i="3"/>
  <c r="M86" i="3"/>
  <c r="I86" i="3"/>
  <c r="R85" i="3"/>
  <c r="R94" i="3" s="1"/>
  <c r="U94" i="3" s="1"/>
  <c r="N85" i="3"/>
  <c r="Q85" i="3" s="1"/>
  <c r="J85" i="3"/>
  <c r="M85" i="3" s="1"/>
  <c r="F85" i="3"/>
  <c r="I85" i="3" s="1"/>
  <c r="U84" i="3"/>
  <c r="Q84" i="3"/>
  <c r="M84" i="3"/>
  <c r="I84" i="3"/>
  <c r="U83" i="3"/>
  <c r="Q83" i="3"/>
  <c r="M83" i="3"/>
  <c r="I83" i="3"/>
  <c r="O82" i="3"/>
  <c r="O94" i="3" s="1"/>
  <c r="N82" i="3"/>
  <c r="Q82" i="3" s="1"/>
  <c r="K82" i="3"/>
  <c r="K94" i="3" s="1"/>
  <c r="J82" i="3"/>
  <c r="J94" i="3" s="1"/>
  <c r="G82" i="3"/>
  <c r="G94" i="3" s="1"/>
  <c r="F82" i="3"/>
  <c r="I82" i="3" s="1"/>
  <c r="Q81" i="3"/>
  <c r="M81" i="3"/>
  <c r="I81" i="3"/>
  <c r="Q80" i="3"/>
  <c r="M80" i="3"/>
  <c r="I80" i="3"/>
  <c r="AF74" i="3"/>
  <c r="AB74" i="3"/>
  <c r="X74" i="3"/>
  <c r="T74" i="3"/>
  <c r="P74" i="3"/>
  <c r="L74" i="3"/>
  <c r="H74" i="3"/>
  <c r="D74" i="3"/>
  <c r="AG73" i="3"/>
  <c r="AC73" i="3"/>
  <c r="Y73" i="3"/>
  <c r="U73" i="3"/>
  <c r="Q73" i="3"/>
  <c r="M73" i="3"/>
  <c r="I73" i="3"/>
  <c r="E73" i="3"/>
  <c r="AG72" i="3"/>
  <c r="AC72" i="3"/>
  <c r="Y72" i="3"/>
  <c r="U72" i="3"/>
  <c r="Q72" i="3"/>
  <c r="M72" i="3"/>
  <c r="I72" i="3"/>
  <c r="E72" i="3"/>
  <c r="AG71" i="3"/>
  <c r="AC71" i="3"/>
  <c r="Y71" i="3"/>
  <c r="U71" i="3"/>
  <c r="Q71" i="3"/>
  <c r="M71" i="3"/>
  <c r="I71" i="3"/>
  <c r="E71" i="3"/>
  <c r="AG70" i="3"/>
  <c r="AC70" i="3"/>
  <c r="Y70" i="3"/>
  <c r="U70" i="3"/>
  <c r="Q70" i="3"/>
  <c r="M70" i="3"/>
  <c r="I70" i="3"/>
  <c r="E70" i="3"/>
  <c r="AG69" i="3"/>
  <c r="AC69" i="3"/>
  <c r="Y69" i="3"/>
  <c r="U69" i="3"/>
  <c r="Q69" i="3"/>
  <c r="M69" i="3"/>
  <c r="I69" i="3"/>
  <c r="E69" i="3"/>
  <c r="AG68" i="3"/>
  <c r="AC68" i="3"/>
  <c r="Y68" i="3"/>
  <c r="U68" i="3"/>
  <c r="Q68" i="3"/>
  <c r="M68" i="3"/>
  <c r="I68" i="3"/>
  <c r="E68" i="3"/>
  <c r="AG67" i="3"/>
  <c r="AC67" i="3"/>
  <c r="Y67" i="3"/>
  <c r="U67" i="3"/>
  <c r="Q67" i="3"/>
  <c r="M67" i="3"/>
  <c r="I67" i="3"/>
  <c r="E67" i="3"/>
  <c r="AG66" i="3"/>
  <c r="AC66" i="3"/>
  <c r="Y66" i="3"/>
  <c r="U66" i="3"/>
  <c r="Q66" i="3"/>
  <c r="M66" i="3"/>
  <c r="I66" i="3"/>
  <c r="E66" i="3"/>
  <c r="AD65" i="3"/>
  <c r="AG65" i="3" s="1"/>
  <c r="Z65" i="3"/>
  <c r="AC65" i="3" s="1"/>
  <c r="V65" i="3"/>
  <c r="Y65" i="3" s="1"/>
  <c r="R65" i="3"/>
  <c r="U65" i="3" s="1"/>
  <c r="N65" i="3"/>
  <c r="Q65" i="3" s="1"/>
  <c r="J65" i="3"/>
  <c r="M65" i="3" s="1"/>
  <c r="F65" i="3"/>
  <c r="I65" i="3" s="1"/>
  <c r="B65" i="3"/>
  <c r="E65" i="3" s="1"/>
  <c r="AG64" i="3"/>
  <c r="AC64" i="3"/>
  <c r="Y64" i="3"/>
  <c r="U64" i="3"/>
  <c r="Q64" i="3"/>
  <c r="M64" i="3"/>
  <c r="I64" i="3"/>
  <c r="E64" i="3"/>
  <c r="AG63" i="3"/>
  <c r="AC63" i="3"/>
  <c r="Y63" i="3"/>
  <c r="U63" i="3"/>
  <c r="Q63" i="3"/>
  <c r="M63" i="3"/>
  <c r="I63" i="3"/>
  <c r="E63" i="3"/>
  <c r="AE62" i="3"/>
  <c r="AE74" i="3" s="1"/>
  <c r="AD62" i="3"/>
  <c r="AD74" i="3" s="1"/>
  <c r="AA62" i="3"/>
  <c r="AA74" i="3" s="1"/>
  <c r="Z62" i="3"/>
  <c r="Z74" i="3" s="1"/>
  <c r="AC74" i="3" s="1"/>
  <c r="W62" i="3"/>
  <c r="W74" i="3" s="1"/>
  <c r="V62" i="3"/>
  <c r="V74" i="3" s="1"/>
  <c r="Y74" i="3" s="1"/>
  <c r="S62" i="3"/>
  <c r="S74" i="3" s="1"/>
  <c r="R62" i="3"/>
  <c r="R74" i="3" s="1"/>
  <c r="U74" i="3" s="1"/>
  <c r="O62" i="3"/>
  <c r="O74" i="3" s="1"/>
  <c r="N62" i="3"/>
  <c r="K62" i="3"/>
  <c r="K74" i="3" s="1"/>
  <c r="J62" i="3"/>
  <c r="J74" i="3" s="1"/>
  <c r="M74" i="3" s="1"/>
  <c r="G62" i="3"/>
  <c r="G74" i="3" s="1"/>
  <c r="F62" i="3"/>
  <c r="F74" i="3" s="1"/>
  <c r="I74" i="3" s="1"/>
  <c r="C62" i="3"/>
  <c r="C74" i="3" s="1"/>
  <c r="B62" i="3"/>
  <c r="B74" i="3" s="1"/>
  <c r="E74" i="3" s="1"/>
  <c r="AG61" i="3"/>
  <c r="AC61" i="3"/>
  <c r="Y61" i="3"/>
  <c r="U61" i="3"/>
  <c r="Q61" i="3"/>
  <c r="M61" i="3"/>
  <c r="I61" i="3"/>
  <c r="E61" i="3"/>
  <c r="AG60" i="3"/>
  <c r="AC60" i="3"/>
  <c r="Y60" i="3"/>
  <c r="U60" i="3"/>
  <c r="Q60" i="3"/>
  <c r="M60" i="3"/>
  <c r="I60" i="3"/>
  <c r="E60" i="3"/>
  <c r="X57" i="3"/>
  <c r="P57" i="3"/>
  <c r="H57" i="3"/>
  <c r="D57" i="3"/>
  <c r="Y56" i="3"/>
  <c r="Q56" i="3"/>
  <c r="I56" i="3"/>
  <c r="E56" i="3"/>
  <c r="Y55" i="3"/>
  <c r="Q55" i="3"/>
  <c r="I55" i="3"/>
  <c r="E55" i="3"/>
  <c r="Y54" i="3"/>
  <c r="Q54" i="3"/>
  <c r="I54" i="3"/>
  <c r="E54" i="3"/>
  <c r="Y53" i="3"/>
  <c r="Q53" i="3"/>
  <c r="I53" i="3"/>
  <c r="E53" i="3"/>
  <c r="Y52" i="3"/>
  <c r="Q52" i="3"/>
  <c r="I52" i="3"/>
  <c r="E52" i="3"/>
  <c r="Y51" i="3"/>
  <c r="Q51" i="3"/>
  <c r="I51" i="3"/>
  <c r="E51" i="3"/>
  <c r="Y50" i="3"/>
  <c r="Q50" i="3"/>
  <c r="I50" i="3"/>
  <c r="E50" i="3"/>
  <c r="Y49" i="3"/>
  <c r="Q49" i="3"/>
  <c r="I49" i="3"/>
  <c r="E49" i="3"/>
  <c r="V48" i="3"/>
  <c r="N48" i="3"/>
  <c r="Q48" i="3" s="1"/>
  <c r="F48" i="3"/>
  <c r="B48" i="3"/>
  <c r="E48" i="3" s="1"/>
  <c r="Y47" i="3"/>
  <c r="Q47" i="3"/>
  <c r="I47" i="3"/>
  <c r="E47" i="3"/>
  <c r="Y46" i="3"/>
  <c r="Q46" i="3"/>
  <c r="I46" i="3"/>
  <c r="E46" i="3"/>
  <c r="W45" i="3"/>
  <c r="W57" i="3" s="1"/>
  <c r="V45" i="3"/>
  <c r="Y45" i="3" s="1"/>
  <c r="O45" i="3"/>
  <c r="O57" i="3" s="1"/>
  <c r="N45" i="3"/>
  <c r="N57" i="3" s="1"/>
  <c r="G45" i="3"/>
  <c r="G57" i="3" s="1"/>
  <c r="F45" i="3"/>
  <c r="I45" i="3" s="1"/>
  <c r="C45" i="3"/>
  <c r="C57" i="3" s="1"/>
  <c r="B45" i="3"/>
  <c r="B57" i="3" s="1"/>
  <c r="E57" i="3" s="1"/>
  <c r="Y44" i="3"/>
  <c r="Q44" i="3"/>
  <c r="I44" i="3"/>
  <c r="E44" i="3"/>
  <c r="Y43" i="3"/>
  <c r="Q43" i="3"/>
  <c r="I43" i="3"/>
  <c r="E43" i="3"/>
  <c r="AF37" i="3"/>
  <c r="AB37" i="3"/>
  <c r="X37" i="3"/>
  <c r="T37" i="3"/>
  <c r="P37" i="3"/>
  <c r="L37" i="3"/>
  <c r="H37" i="3"/>
  <c r="D37" i="3"/>
  <c r="AG36" i="3"/>
  <c r="AC36" i="3"/>
  <c r="Y36" i="3"/>
  <c r="U36" i="3"/>
  <c r="Q36" i="3"/>
  <c r="M36" i="3"/>
  <c r="I36" i="3"/>
  <c r="E36" i="3"/>
  <c r="AG35" i="3"/>
  <c r="AC35" i="3"/>
  <c r="Y35" i="3"/>
  <c r="U35" i="3"/>
  <c r="Q35" i="3"/>
  <c r="M35" i="3"/>
  <c r="I35" i="3"/>
  <c r="E35" i="3"/>
  <c r="AG34" i="3"/>
  <c r="AC34" i="3"/>
  <c r="Y34" i="3"/>
  <c r="U34" i="3"/>
  <c r="Q34" i="3"/>
  <c r="M34" i="3"/>
  <c r="I34" i="3"/>
  <c r="E34" i="3"/>
  <c r="AG33" i="3"/>
  <c r="AC33" i="3"/>
  <c r="Y33" i="3"/>
  <c r="U33" i="3"/>
  <c r="Q33" i="3"/>
  <c r="M33" i="3"/>
  <c r="I33" i="3"/>
  <c r="E33" i="3"/>
  <c r="AG32" i="3"/>
  <c r="AC32" i="3"/>
  <c r="Y32" i="3"/>
  <c r="U32" i="3"/>
  <c r="Q32" i="3"/>
  <c r="M32" i="3"/>
  <c r="I32" i="3"/>
  <c r="E32" i="3"/>
  <c r="AG31" i="3"/>
  <c r="AC31" i="3"/>
  <c r="Y31" i="3"/>
  <c r="U31" i="3"/>
  <c r="Q31" i="3"/>
  <c r="M31" i="3"/>
  <c r="I31" i="3"/>
  <c r="E31" i="3"/>
  <c r="AG30" i="3"/>
  <c r="AC30" i="3"/>
  <c r="Y30" i="3"/>
  <c r="U30" i="3"/>
  <c r="Q30" i="3"/>
  <c r="M30" i="3"/>
  <c r="I30" i="3"/>
  <c r="E30" i="3"/>
  <c r="AG29" i="3"/>
  <c r="AC29" i="3"/>
  <c r="Y29" i="3"/>
  <c r="U29" i="3"/>
  <c r="Q29" i="3"/>
  <c r="M29" i="3"/>
  <c r="I29" i="3"/>
  <c r="E29" i="3"/>
  <c r="AD28" i="3"/>
  <c r="AG28" i="3" s="1"/>
  <c r="Z28" i="3"/>
  <c r="AC28" i="3" s="1"/>
  <c r="V28" i="3"/>
  <c r="R28" i="3"/>
  <c r="U28" i="3" s="1"/>
  <c r="N28" i="3"/>
  <c r="J28" i="3"/>
  <c r="M28" i="3" s="1"/>
  <c r="F28" i="3"/>
  <c r="I28" i="3" s="1"/>
  <c r="B28" i="3"/>
  <c r="E28" i="3" s="1"/>
  <c r="AG27" i="3"/>
  <c r="AC27" i="3"/>
  <c r="Y27" i="3"/>
  <c r="U27" i="3"/>
  <c r="Q27" i="3"/>
  <c r="M27" i="3"/>
  <c r="I27" i="3"/>
  <c r="E27" i="3"/>
  <c r="AG26" i="3"/>
  <c r="AC26" i="3"/>
  <c r="Y26" i="3"/>
  <c r="U26" i="3"/>
  <c r="Q26" i="3"/>
  <c r="M26" i="3"/>
  <c r="I26" i="3"/>
  <c r="E26" i="3"/>
  <c r="AE25" i="3"/>
  <c r="AE37" i="3" s="1"/>
  <c r="AD25" i="3"/>
  <c r="AA25" i="3"/>
  <c r="AA37" i="3" s="1"/>
  <c r="Z25" i="3"/>
  <c r="W25" i="3"/>
  <c r="W37" i="3" s="1"/>
  <c r="V25" i="3"/>
  <c r="S25" i="3"/>
  <c r="S37" i="3" s="1"/>
  <c r="R25" i="3"/>
  <c r="R37" i="3" s="1"/>
  <c r="O25" i="3"/>
  <c r="O37" i="3" s="1"/>
  <c r="N25" i="3"/>
  <c r="K25" i="3"/>
  <c r="K37" i="3" s="1"/>
  <c r="J25" i="3"/>
  <c r="G25" i="3"/>
  <c r="G37" i="3" s="1"/>
  <c r="F25" i="3"/>
  <c r="F37" i="3" s="1"/>
  <c r="C25" i="3"/>
  <c r="C37" i="3" s="1"/>
  <c r="B25" i="3"/>
  <c r="B37" i="3" s="1"/>
  <c r="AG24" i="3"/>
  <c r="AC24" i="3"/>
  <c r="Y24" i="3"/>
  <c r="U24" i="3"/>
  <c r="Q24" i="3"/>
  <c r="M24" i="3"/>
  <c r="I24" i="3"/>
  <c r="E24" i="3"/>
  <c r="AG23" i="3"/>
  <c r="AC23" i="3"/>
  <c r="Y23" i="3"/>
  <c r="U23" i="3"/>
  <c r="Q23" i="3"/>
  <c r="M23" i="3"/>
  <c r="I23" i="3"/>
  <c r="E23" i="3"/>
  <c r="AB20" i="3"/>
  <c r="X20" i="3"/>
  <c r="T20" i="3"/>
  <c r="P20" i="3"/>
  <c r="L20" i="3"/>
  <c r="H20" i="3"/>
  <c r="D20" i="3"/>
  <c r="AC19" i="3"/>
  <c r="Y19" i="3"/>
  <c r="U19" i="3"/>
  <c r="Q19" i="3"/>
  <c r="M19" i="3"/>
  <c r="I19" i="3"/>
  <c r="E19" i="3"/>
  <c r="AC18" i="3"/>
  <c r="Y18" i="3"/>
  <c r="U18" i="3"/>
  <c r="Q18" i="3"/>
  <c r="M18" i="3"/>
  <c r="I18" i="3"/>
  <c r="E18" i="3"/>
  <c r="AC17" i="3"/>
  <c r="Y17" i="3"/>
  <c r="U17" i="3"/>
  <c r="Q17" i="3"/>
  <c r="M17" i="3"/>
  <c r="I17" i="3"/>
  <c r="E17" i="3"/>
  <c r="AC16" i="3"/>
  <c r="Y16" i="3"/>
  <c r="U16" i="3"/>
  <c r="Q16" i="3"/>
  <c r="M16" i="3"/>
  <c r="I16" i="3"/>
  <c r="E16" i="3"/>
  <c r="AC15" i="3"/>
  <c r="Y15" i="3"/>
  <c r="U15" i="3"/>
  <c r="Q15" i="3"/>
  <c r="M15" i="3"/>
  <c r="I15" i="3"/>
  <c r="E15" i="3"/>
  <c r="AC14" i="3"/>
  <c r="Y14" i="3"/>
  <c r="U14" i="3"/>
  <c r="Q14" i="3"/>
  <c r="M14" i="3"/>
  <c r="I14" i="3"/>
  <c r="E14" i="3"/>
  <c r="AC13" i="3"/>
  <c r="Y13" i="3"/>
  <c r="U13" i="3"/>
  <c r="Q13" i="3"/>
  <c r="M13" i="3"/>
  <c r="I13" i="3"/>
  <c r="E13" i="3"/>
  <c r="AC12" i="3"/>
  <c r="Y12" i="3"/>
  <c r="U12" i="3"/>
  <c r="Q12" i="3"/>
  <c r="M12" i="3"/>
  <c r="I12" i="3"/>
  <c r="E12" i="3"/>
  <c r="AC11" i="3"/>
  <c r="Z11" i="3"/>
  <c r="Y11" i="3"/>
  <c r="V11" i="3"/>
  <c r="U11" i="3"/>
  <c r="R11" i="3"/>
  <c r="Q11" i="3"/>
  <c r="N11" i="3"/>
  <c r="M11" i="3"/>
  <c r="J11" i="3"/>
  <c r="I11" i="3"/>
  <c r="F11" i="3"/>
  <c r="E11" i="3"/>
  <c r="B11" i="3"/>
  <c r="AC10" i="3"/>
  <c r="Y10" i="3"/>
  <c r="U10" i="3"/>
  <c r="Q10" i="3"/>
  <c r="M10" i="3"/>
  <c r="I10" i="3"/>
  <c r="E10" i="3"/>
  <c r="AC9" i="3"/>
  <c r="Y9" i="3"/>
  <c r="U9" i="3"/>
  <c r="Q9" i="3"/>
  <c r="M9" i="3"/>
  <c r="I9" i="3"/>
  <c r="E9" i="3"/>
  <c r="AA8" i="3"/>
  <c r="AA20" i="3" s="1"/>
  <c r="Z8" i="3"/>
  <c r="Z20" i="3" s="1"/>
  <c r="W8" i="3"/>
  <c r="W20" i="3" s="1"/>
  <c r="V8" i="3"/>
  <c r="V20" i="3" s="1"/>
  <c r="S8" i="3"/>
  <c r="S20" i="3" s="1"/>
  <c r="R8" i="3"/>
  <c r="O8" i="3"/>
  <c r="O20" i="3" s="1"/>
  <c r="N8" i="3"/>
  <c r="N20" i="3" s="1"/>
  <c r="K8" i="3"/>
  <c r="K20" i="3" s="1"/>
  <c r="J8" i="3"/>
  <c r="G8" i="3"/>
  <c r="G20" i="3" s="1"/>
  <c r="F8" i="3"/>
  <c r="F20" i="3" s="1"/>
  <c r="C8" i="3"/>
  <c r="C20" i="3" s="1"/>
  <c r="B8" i="3"/>
  <c r="AC7" i="3"/>
  <c r="Y7" i="3"/>
  <c r="U7" i="3"/>
  <c r="Q7" i="3"/>
  <c r="M7" i="3"/>
  <c r="I7" i="3"/>
  <c r="E7" i="3"/>
  <c r="AC6" i="3"/>
  <c r="Y6" i="3"/>
  <c r="U6" i="3"/>
  <c r="Q6" i="3"/>
  <c r="M6" i="3"/>
  <c r="I6" i="3"/>
  <c r="E6" i="3"/>
  <c r="P74" i="1"/>
  <c r="L74" i="1"/>
  <c r="H74" i="1"/>
  <c r="D74" i="1"/>
  <c r="Q73" i="1"/>
  <c r="M73" i="1"/>
  <c r="I73" i="1"/>
  <c r="E73" i="1"/>
  <c r="Q72" i="1"/>
  <c r="M72" i="1"/>
  <c r="I72" i="1"/>
  <c r="E72" i="1"/>
  <c r="Q71" i="1"/>
  <c r="M71" i="1"/>
  <c r="I71" i="1"/>
  <c r="E71" i="1"/>
  <c r="Q70" i="1"/>
  <c r="M70" i="1"/>
  <c r="I70" i="1"/>
  <c r="E70" i="1"/>
  <c r="Q69" i="1"/>
  <c r="M69" i="1"/>
  <c r="I69" i="1"/>
  <c r="E69" i="1"/>
  <c r="Q68" i="1"/>
  <c r="M68" i="1"/>
  <c r="I68" i="1"/>
  <c r="E68" i="1"/>
  <c r="Q67" i="1"/>
  <c r="M67" i="1"/>
  <c r="I67" i="1"/>
  <c r="E67" i="1"/>
  <c r="Q66" i="1"/>
  <c r="M66" i="1"/>
  <c r="I66" i="1"/>
  <c r="E66" i="1"/>
  <c r="N65" i="1"/>
  <c r="Q65" i="1" s="1"/>
  <c r="J65" i="1"/>
  <c r="M65" i="1" s="1"/>
  <c r="F65" i="1"/>
  <c r="I65" i="1" s="1"/>
  <c r="B65" i="1"/>
  <c r="E65" i="1" s="1"/>
  <c r="Q64" i="1"/>
  <c r="M64" i="1"/>
  <c r="I64" i="1"/>
  <c r="E64" i="1"/>
  <c r="Q63" i="1"/>
  <c r="M63" i="1"/>
  <c r="I63" i="1"/>
  <c r="E63" i="1"/>
  <c r="O62" i="1"/>
  <c r="O74" i="1" s="1"/>
  <c r="N62" i="1"/>
  <c r="K62" i="1"/>
  <c r="K74" i="1" s="1"/>
  <c r="J62" i="1"/>
  <c r="J74" i="1" s="1"/>
  <c r="G62" i="1"/>
  <c r="G74" i="1" s="1"/>
  <c r="F62" i="1"/>
  <c r="C62" i="1"/>
  <c r="C74" i="1" s="1"/>
  <c r="B62" i="1"/>
  <c r="B74" i="1" s="1"/>
  <c r="AF57" i="1"/>
  <c r="AB57" i="1"/>
  <c r="X57" i="1"/>
  <c r="T57" i="1"/>
  <c r="P57" i="1"/>
  <c r="L57" i="1"/>
  <c r="H57" i="1"/>
  <c r="D57" i="1"/>
  <c r="AG56" i="1"/>
  <c r="AC56" i="1"/>
  <c r="Y56" i="1"/>
  <c r="U56" i="1"/>
  <c r="Q56" i="1"/>
  <c r="M56" i="1"/>
  <c r="I56" i="1"/>
  <c r="E56" i="1"/>
  <c r="AG55" i="1"/>
  <c r="AC55" i="1"/>
  <c r="Y55" i="1"/>
  <c r="U55" i="1"/>
  <c r="Q55" i="1"/>
  <c r="M55" i="1"/>
  <c r="I55" i="1"/>
  <c r="AG54" i="1"/>
  <c r="AC54" i="1"/>
  <c r="Y54" i="1"/>
  <c r="U54" i="1"/>
  <c r="Q54" i="1"/>
  <c r="M54" i="1"/>
  <c r="I54" i="1"/>
  <c r="E54" i="1"/>
  <c r="AG53" i="1"/>
  <c r="AC53" i="1"/>
  <c r="Y53" i="1"/>
  <c r="U53" i="1"/>
  <c r="Q53" i="1"/>
  <c r="M53" i="1"/>
  <c r="I53" i="1"/>
  <c r="E53" i="1"/>
  <c r="AG52" i="1"/>
  <c r="AC52" i="1"/>
  <c r="Y52" i="1"/>
  <c r="U52" i="1"/>
  <c r="Q52" i="1"/>
  <c r="M52" i="1"/>
  <c r="I52" i="1"/>
  <c r="E52" i="1"/>
  <c r="AG51" i="1"/>
  <c r="AC51" i="1"/>
  <c r="Y51" i="1"/>
  <c r="U51" i="1"/>
  <c r="Q51" i="1"/>
  <c r="M51" i="1"/>
  <c r="I51" i="1"/>
  <c r="E51" i="1"/>
  <c r="AG50" i="1"/>
  <c r="AC50" i="1"/>
  <c r="Y50" i="1"/>
  <c r="U50" i="1"/>
  <c r="Q50" i="1"/>
  <c r="M50" i="1"/>
  <c r="I50" i="1"/>
  <c r="E50" i="1"/>
  <c r="AG49" i="1"/>
  <c r="AC49" i="1"/>
  <c r="Y49" i="1"/>
  <c r="U49" i="1"/>
  <c r="Q49" i="1"/>
  <c r="M49" i="1"/>
  <c r="I49" i="1"/>
  <c r="E49" i="1"/>
  <c r="AD48" i="1"/>
  <c r="AG48" i="1" s="1"/>
  <c r="Z48" i="1"/>
  <c r="AC48" i="1" s="1"/>
  <c r="V48" i="1"/>
  <c r="Y48" i="1" s="1"/>
  <c r="R48" i="1"/>
  <c r="U48" i="1" s="1"/>
  <c r="N48" i="1"/>
  <c r="Q48" i="1" s="1"/>
  <c r="J48" i="1"/>
  <c r="M48" i="1" s="1"/>
  <c r="F48" i="1"/>
  <c r="I48" i="1" s="1"/>
  <c r="B48" i="1"/>
  <c r="E48" i="1" s="1"/>
  <c r="AG47" i="1"/>
  <c r="AC47" i="1"/>
  <c r="Y47" i="1"/>
  <c r="U47" i="1"/>
  <c r="Q47" i="1"/>
  <c r="M47" i="1"/>
  <c r="I47" i="1"/>
  <c r="E47" i="1"/>
  <c r="AG46" i="1"/>
  <c r="AC46" i="1"/>
  <c r="Y46" i="1"/>
  <c r="U46" i="1"/>
  <c r="Q46" i="1"/>
  <c r="M46" i="1"/>
  <c r="I46" i="1"/>
  <c r="E46" i="1"/>
  <c r="AE45" i="1"/>
  <c r="AE57" i="1" s="1"/>
  <c r="AD45" i="1"/>
  <c r="AA45" i="1"/>
  <c r="AA57" i="1" s="1"/>
  <c r="Z45" i="1"/>
  <c r="W45" i="1"/>
  <c r="W57" i="1" s="1"/>
  <c r="V45" i="1"/>
  <c r="S45" i="1"/>
  <c r="S57" i="1" s="1"/>
  <c r="R45" i="1"/>
  <c r="O45" i="1"/>
  <c r="O57" i="1" s="1"/>
  <c r="N45" i="1"/>
  <c r="K45" i="1"/>
  <c r="K57" i="1" s="1"/>
  <c r="J45" i="1"/>
  <c r="G45" i="1"/>
  <c r="G57" i="1" s="1"/>
  <c r="F45" i="1"/>
  <c r="C45" i="1"/>
  <c r="C57" i="1" s="1"/>
  <c r="B45" i="1"/>
  <c r="AF37" i="1"/>
  <c r="AB37" i="1"/>
  <c r="X37" i="1"/>
  <c r="T37" i="1"/>
  <c r="P37" i="1"/>
  <c r="L37" i="1"/>
  <c r="H37" i="1"/>
  <c r="D37" i="1"/>
  <c r="AG36" i="1"/>
  <c r="AC36" i="1"/>
  <c r="Y36" i="1"/>
  <c r="U36" i="1"/>
  <c r="Q36" i="1"/>
  <c r="M36" i="1"/>
  <c r="I36" i="1"/>
  <c r="E36" i="1"/>
  <c r="AG35" i="1"/>
  <c r="AC35" i="1"/>
  <c r="Y35" i="1"/>
  <c r="U35" i="1"/>
  <c r="Q35" i="1"/>
  <c r="M35" i="1"/>
  <c r="I35" i="1"/>
  <c r="E35" i="1"/>
  <c r="AG34" i="1"/>
  <c r="AC34" i="1"/>
  <c r="Y34" i="1"/>
  <c r="U34" i="1"/>
  <c r="Q34" i="1"/>
  <c r="M34" i="1"/>
  <c r="I34" i="1"/>
  <c r="E34" i="1"/>
  <c r="AG33" i="1"/>
  <c r="AC33" i="1"/>
  <c r="Y33" i="1"/>
  <c r="U33" i="1"/>
  <c r="Q33" i="1"/>
  <c r="M33" i="1"/>
  <c r="I33" i="1"/>
  <c r="E33" i="1"/>
  <c r="AG32" i="1"/>
  <c r="AC32" i="1"/>
  <c r="Y32" i="1"/>
  <c r="U32" i="1"/>
  <c r="Q32" i="1"/>
  <c r="M32" i="1"/>
  <c r="I32" i="1"/>
  <c r="E32" i="1"/>
  <c r="AG31" i="1"/>
  <c r="AC31" i="1"/>
  <c r="Y31" i="1"/>
  <c r="U31" i="1"/>
  <c r="Q31" i="1"/>
  <c r="M31" i="1"/>
  <c r="I31" i="1"/>
  <c r="E31" i="1"/>
  <c r="AG30" i="1"/>
  <c r="AC30" i="1"/>
  <c r="Y30" i="1"/>
  <c r="U30" i="1"/>
  <c r="Q30" i="1"/>
  <c r="M30" i="1"/>
  <c r="I30" i="1"/>
  <c r="E30" i="1"/>
  <c r="AG29" i="1"/>
  <c r="AC29" i="1"/>
  <c r="Y29" i="1"/>
  <c r="U29" i="1"/>
  <c r="Q29" i="1"/>
  <c r="M29" i="1"/>
  <c r="I29" i="1"/>
  <c r="E29" i="1"/>
  <c r="AD28" i="1"/>
  <c r="AG28" i="1" s="1"/>
  <c r="Z28" i="1"/>
  <c r="AC28" i="1" s="1"/>
  <c r="V28" i="1"/>
  <c r="Y28" i="1" s="1"/>
  <c r="R28" i="1"/>
  <c r="U28" i="1" s="1"/>
  <c r="N28" i="1"/>
  <c r="Q28" i="1" s="1"/>
  <c r="J28" i="1"/>
  <c r="M28" i="1" s="1"/>
  <c r="F28" i="1"/>
  <c r="I28" i="1" s="1"/>
  <c r="B28" i="1"/>
  <c r="E28" i="1" s="1"/>
  <c r="AG27" i="1"/>
  <c r="AC27" i="1"/>
  <c r="Y27" i="1"/>
  <c r="U27" i="1"/>
  <c r="Q27" i="1"/>
  <c r="M27" i="1"/>
  <c r="I27" i="1"/>
  <c r="E27" i="1"/>
  <c r="AG26" i="1"/>
  <c r="AC26" i="1"/>
  <c r="Y26" i="1"/>
  <c r="U26" i="1"/>
  <c r="Q26" i="1"/>
  <c r="M26" i="1"/>
  <c r="I26" i="1"/>
  <c r="E26" i="1"/>
  <c r="AE25" i="1"/>
  <c r="AE37" i="1" s="1"/>
  <c r="AD25" i="1"/>
  <c r="AA25" i="1"/>
  <c r="AA37" i="1" s="1"/>
  <c r="Z25" i="1"/>
  <c r="Z37" i="1" s="1"/>
  <c r="W25" i="1"/>
  <c r="W37" i="1" s="1"/>
  <c r="V25" i="1"/>
  <c r="S25" i="1"/>
  <c r="S37" i="1" s="1"/>
  <c r="R25" i="1"/>
  <c r="R37" i="1" s="1"/>
  <c r="O25" i="1"/>
  <c r="O37" i="1" s="1"/>
  <c r="N25" i="1"/>
  <c r="K25" i="1"/>
  <c r="K37" i="1" s="1"/>
  <c r="J25" i="1"/>
  <c r="J37" i="1" s="1"/>
  <c r="G25" i="1"/>
  <c r="G37" i="1" s="1"/>
  <c r="F25" i="1"/>
  <c r="C25" i="1"/>
  <c r="C37" i="1" s="1"/>
  <c r="B25" i="1"/>
  <c r="B37" i="1" s="1"/>
  <c r="AF20" i="1"/>
  <c r="AB20" i="1"/>
  <c r="X20" i="1"/>
  <c r="T20" i="1"/>
  <c r="P20" i="1"/>
  <c r="L20" i="1"/>
  <c r="H20" i="1"/>
  <c r="D20" i="1"/>
  <c r="AG19" i="1"/>
  <c r="AC19" i="1"/>
  <c r="Y19" i="1"/>
  <c r="U19" i="1"/>
  <c r="Q19" i="1"/>
  <c r="M19" i="1"/>
  <c r="I19" i="1"/>
  <c r="E19" i="1"/>
  <c r="AG18" i="1"/>
  <c r="AC18" i="1"/>
  <c r="Y18" i="1"/>
  <c r="U18" i="1"/>
  <c r="Q18" i="1"/>
  <c r="M18" i="1"/>
  <c r="I18" i="1"/>
  <c r="E18" i="1"/>
  <c r="AG17" i="1"/>
  <c r="AC17" i="1"/>
  <c r="Y17" i="1"/>
  <c r="U17" i="1"/>
  <c r="Q17" i="1"/>
  <c r="M17" i="1"/>
  <c r="I17" i="1"/>
  <c r="E17" i="1"/>
  <c r="AG16" i="1"/>
  <c r="AC16" i="1"/>
  <c r="Y16" i="1"/>
  <c r="U16" i="1"/>
  <c r="Q16" i="1"/>
  <c r="M16" i="1"/>
  <c r="I16" i="1"/>
  <c r="E16" i="1"/>
  <c r="AG15" i="1"/>
  <c r="AC15" i="1"/>
  <c r="Y15" i="1"/>
  <c r="U15" i="1"/>
  <c r="Q15" i="1"/>
  <c r="M15" i="1"/>
  <c r="I15" i="1"/>
  <c r="E15" i="1"/>
  <c r="AG14" i="1"/>
  <c r="AC14" i="1"/>
  <c r="Y14" i="1"/>
  <c r="U14" i="1"/>
  <c r="Q14" i="1"/>
  <c r="M14" i="1"/>
  <c r="I14" i="1"/>
  <c r="E14" i="1"/>
  <c r="AG13" i="1"/>
  <c r="AC13" i="1"/>
  <c r="Y13" i="1"/>
  <c r="U13" i="1"/>
  <c r="Q13" i="1"/>
  <c r="M13" i="1"/>
  <c r="I13" i="1"/>
  <c r="E13" i="1"/>
  <c r="AG12" i="1"/>
  <c r="AC12" i="1"/>
  <c r="Y12" i="1"/>
  <c r="U12" i="1"/>
  <c r="Q12" i="1"/>
  <c r="M12" i="1"/>
  <c r="I12" i="1"/>
  <c r="E12" i="1"/>
  <c r="AD11" i="1"/>
  <c r="AG11" i="1" s="1"/>
  <c r="Z11" i="1"/>
  <c r="AC11" i="1" s="1"/>
  <c r="V11" i="1"/>
  <c r="Y11" i="1" s="1"/>
  <c r="R11" i="1"/>
  <c r="U11" i="1" s="1"/>
  <c r="N11" i="1"/>
  <c r="Q11" i="1" s="1"/>
  <c r="J11" i="1"/>
  <c r="M11" i="1" s="1"/>
  <c r="F11" i="1"/>
  <c r="I11" i="1" s="1"/>
  <c r="B11" i="1"/>
  <c r="E11" i="1" s="1"/>
  <c r="AG10" i="1"/>
  <c r="AC10" i="1"/>
  <c r="Y10" i="1"/>
  <c r="U10" i="1"/>
  <c r="Q10" i="1"/>
  <c r="M10" i="1"/>
  <c r="I10" i="1"/>
  <c r="E10" i="1"/>
  <c r="AG9" i="1"/>
  <c r="AC9" i="1"/>
  <c r="Y9" i="1"/>
  <c r="U9" i="1"/>
  <c r="Q9" i="1"/>
  <c r="M9" i="1"/>
  <c r="I9" i="1"/>
  <c r="E9" i="1"/>
  <c r="AE8" i="1"/>
  <c r="AE20" i="1" s="1"/>
  <c r="AD8" i="1"/>
  <c r="AA8" i="1"/>
  <c r="AA20" i="1" s="1"/>
  <c r="Z8" i="1"/>
  <c r="Z20" i="1" s="1"/>
  <c r="W8" i="1"/>
  <c r="W20" i="1" s="1"/>
  <c r="V8" i="1"/>
  <c r="S8" i="1"/>
  <c r="S20" i="1" s="1"/>
  <c r="R8" i="1"/>
  <c r="R20" i="1" s="1"/>
  <c r="O8" i="1"/>
  <c r="O20" i="1" s="1"/>
  <c r="N8" i="1"/>
  <c r="K8" i="1"/>
  <c r="K20" i="1" s="1"/>
  <c r="J8" i="1"/>
  <c r="J20" i="1" s="1"/>
  <c r="G8" i="1"/>
  <c r="G20" i="1" s="1"/>
  <c r="F8" i="1"/>
  <c r="C8" i="1"/>
  <c r="C20" i="1" s="1"/>
  <c r="B8" i="1"/>
  <c r="B20" i="1" s="1"/>
  <c r="AG7" i="1"/>
  <c r="AC7" i="1"/>
  <c r="Y7" i="1"/>
  <c r="U7" i="1"/>
  <c r="Q7" i="1"/>
  <c r="M7" i="1"/>
  <c r="I7" i="1"/>
  <c r="E7" i="1"/>
  <c r="AG6" i="1"/>
  <c r="AC6" i="1"/>
  <c r="Y6" i="1"/>
  <c r="U6" i="1"/>
  <c r="Q6" i="1"/>
  <c r="M6" i="1"/>
  <c r="I6" i="1"/>
  <c r="E6" i="1"/>
  <c r="K205" i="2"/>
  <c r="J205" i="2"/>
  <c r="M205" i="2" s="1"/>
  <c r="G205" i="2"/>
  <c r="F205" i="2"/>
  <c r="I205" i="2" s="1"/>
  <c r="D205" i="2"/>
  <c r="E204" i="2"/>
  <c r="E203" i="2"/>
  <c r="E202" i="2"/>
  <c r="E201" i="2"/>
  <c r="E200" i="2"/>
  <c r="E199" i="2"/>
  <c r="E198" i="2"/>
  <c r="M197" i="2"/>
  <c r="I197" i="2"/>
  <c r="E197" i="2"/>
  <c r="B196" i="2"/>
  <c r="E196" i="2" s="1"/>
  <c r="E195" i="2"/>
  <c r="E194" i="2"/>
  <c r="O193" i="2"/>
  <c r="O205" i="2" s="1"/>
  <c r="N193" i="2"/>
  <c r="N205" i="2" s="1"/>
  <c r="C193" i="2"/>
  <c r="C205" i="2" s="1"/>
  <c r="B193" i="2"/>
  <c r="B205" i="2" s="1"/>
  <c r="Q192" i="2"/>
  <c r="E192" i="2"/>
  <c r="Q191" i="2"/>
  <c r="E191" i="2"/>
  <c r="AF185" i="2"/>
  <c r="AB185" i="2"/>
  <c r="X185" i="2"/>
  <c r="P185" i="2"/>
  <c r="L185" i="2"/>
  <c r="H185" i="2"/>
  <c r="D185" i="2"/>
  <c r="AG184" i="2"/>
  <c r="AC184" i="2"/>
  <c r="Y184" i="2"/>
  <c r="Q184" i="2"/>
  <c r="M184" i="2"/>
  <c r="I184" i="2"/>
  <c r="E184" i="2"/>
  <c r="AG183" i="2"/>
  <c r="AC183" i="2"/>
  <c r="Y183" i="2"/>
  <c r="Q183" i="2"/>
  <c r="M183" i="2"/>
  <c r="I183" i="2"/>
  <c r="E183" i="2"/>
  <c r="AG182" i="2"/>
  <c r="AC182" i="2"/>
  <c r="Y182" i="2"/>
  <c r="Q182" i="2"/>
  <c r="M182" i="2"/>
  <c r="I182" i="2"/>
  <c r="E182" i="2"/>
  <c r="AG181" i="2"/>
  <c r="AC181" i="2"/>
  <c r="Y181" i="2"/>
  <c r="Q181" i="2"/>
  <c r="M181" i="2"/>
  <c r="I181" i="2"/>
  <c r="E181" i="2"/>
  <c r="AG180" i="2"/>
  <c r="AC180" i="2"/>
  <c r="Y180" i="2"/>
  <c r="Q180" i="2"/>
  <c r="M180" i="2"/>
  <c r="I180" i="2"/>
  <c r="E180" i="2"/>
  <c r="AG179" i="2"/>
  <c r="AC179" i="2"/>
  <c r="Y179" i="2"/>
  <c r="Q179" i="2"/>
  <c r="M179" i="2"/>
  <c r="I179" i="2"/>
  <c r="E179" i="2"/>
  <c r="AG178" i="2"/>
  <c r="AC178" i="2"/>
  <c r="Y178" i="2"/>
  <c r="Q178" i="2"/>
  <c r="M178" i="2"/>
  <c r="I178" i="2"/>
  <c r="E178" i="2"/>
  <c r="AG177" i="2"/>
  <c r="AC177" i="2"/>
  <c r="Y177" i="2"/>
  <c r="Q177" i="2"/>
  <c r="M177" i="2"/>
  <c r="I177" i="2"/>
  <c r="E177" i="2"/>
  <c r="AD176" i="2"/>
  <c r="AG176" i="2" s="1"/>
  <c r="Z176" i="2"/>
  <c r="AC176" i="2" s="1"/>
  <c r="V176" i="2"/>
  <c r="Y176" i="2" s="1"/>
  <c r="N176" i="2"/>
  <c r="Q176" i="2" s="1"/>
  <c r="J176" i="2"/>
  <c r="M176" i="2" s="1"/>
  <c r="F176" i="2"/>
  <c r="I176" i="2" s="1"/>
  <c r="B176" i="2"/>
  <c r="E176" i="2" s="1"/>
  <c r="AG175" i="2"/>
  <c r="AC175" i="2"/>
  <c r="Y175" i="2"/>
  <c r="Q175" i="2"/>
  <c r="M175" i="2"/>
  <c r="I175" i="2"/>
  <c r="E175" i="2"/>
  <c r="AG174" i="2"/>
  <c r="AC174" i="2"/>
  <c r="Y174" i="2"/>
  <c r="Q174" i="2"/>
  <c r="M174" i="2"/>
  <c r="I174" i="2"/>
  <c r="E174" i="2"/>
  <c r="AE173" i="2"/>
  <c r="AE185" i="2" s="1"/>
  <c r="AD173" i="2"/>
  <c r="AD185" i="2" s="1"/>
  <c r="AA173" i="2"/>
  <c r="AA185" i="2" s="1"/>
  <c r="Z173" i="2"/>
  <c r="W173" i="2"/>
  <c r="W185" i="2" s="1"/>
  <c r="V173" i="2"/>
  <c r="V185" i="2" s="1"/>
  <c r="O173" i="2"/>
  <c r="O185" i="2" s="1"/>
  <c r="N173" i="2"/>
  <c r="N185" i="2" s="1"/>
  <c r="K173" i="2"/>
  <c r="K185" i="2" s="1"/>
  <c r="J173" i="2"/>
  <c r="J185" i="2" s="1"/>
  <c r="G173" i="2"/>
  <c r="G185" i="2" s="1"/>
  <c r="F173" i="2"/>
  <c r="C173" i="2"/>
  <c r="C185" i="2" s="1"/>
  <c r="B173" i="2"/>
  <c r="B185" i="2" s="1"/>
  <c r="AG172" i="2"/>
  <c r="AC172" i="2"/>
  <c r="Y172" i="2"/>
  <c r="Q172" i="2"/>
  <c r="M172" i="2"/>
  <c r="I172" i="2"/>
  <c r="E172" i="2"/>
  <c r="AG171" i="2"/>
  <c r="AC171" i="2"/>
  <c r="Y171" i="2"/>
  <c r="Q171" i="2"/>
  <c r="M171" i="2"/>
  <c r="I171" i="2"/>
  <c r="E171" i="2"/>
  <c r="AB168" i="2"/>
  <c r="X168" i="2"/>
  <c r="P168" i="2"/>
  <c r="L168" i="2"/>
  <c r="H168" i="2"/>
  <c r="D168" i="2"/>
  <c r="AC167" i="2"/>
  <c r="Y167" i="2"/>
  <c r="Q167" i="2"/>
  <c r="M167" i="2"/>
  <c r="I167" i="2"/>
  <c r="E167" i="2"/>
  <c r="AC166" i="2"/>
  <c r="Y166" i="2"/>
  <c r="Q166" i="2"/>
  <c r="M166" i="2"/>
  <c r="I166" i="2"/>
  <c r="E166" i="2"/>
  <c r="AC165" i="2"/>
  <c r="Y165" i="2"/>
  <c r="Q165" i="2"/>
  <c r="M165" i="2"/>
  <c r="I165" i="2"/>
  <c r="E165" i="2"/>
  <c r="AC164" i="2"/>
  <c r="Y164" i="2"/>
  <c r="Q164" i="2"/>
  <c r="M164" i="2"/>
  <c r="I164" i="2"/>
  <c r="E164" i="2"/>
  <c r="AC163" i="2"/>
  <c r="Y163" i="2"/>
  <c r="Q163" i="2"/>
  <c r="M163" i="2"/>
  <c r="I163" i="2"/>
  <c r="E163" i="2"/>
  <c r="AC162" i="2"/>
  <c r="Y162" i="2"/>
  <c r="Q162" i="2"/>
  <c r="M162" i="2"/>
  <c r="I162" i="2"/>
  <c r="E162" i="2"/>
  <c r="AC161" i="2"/>
  <c r="Y161" i="2"/>
  <c r="Q161" i="2"/>
  <c r="M161" i="2"/>
  <c r="I161" i="2"/>
  <c r="E161" i="2"/>
  <c r="AC160" i="2"/>
  <c r="Y160" i="2"/>
  <c r="Q160" i="2"/>
  <c r="M160" i="2"/>
  <c r="I160" i="2"/>
  <c r="E160" i="2"/>
  <c r="Z159" i="2"/>
  <c r="AC159" i="2" s="1"/>
  <c r="V159" i="2"/>
  <c r="Y159" i="2" s="1"/>
  <c r="N159" i="2"/>
  <c r="Q159" i="2" s="1"/>
  <c r="J159" i="2"/>
  <c r="M159" i="2" s="1"/>
  <c r="F159" i="2"/>
  <c r="I159" i="2" s="1"/>
  <c r="B159" i="2"/>
  <c r="E159" i="2" s="1"/>
  <c r="AC158" i="2"/>
  <c r="Y158" i="2"/>
  <c r="Q158" i="2"/>
  <c r="M158" i="2"/>
  <c r="I158" i="2"/>
  <c r="E158" i="2"/>
  <c r="AC157" i="2"/>
  <c r="Y157" i="2"/>
  <c r="Q157" i="2"/>
  <c r="M157" i="2"/>
  <c r="I157" i="2"/>
  <c r="E157" i="2"/>
  <c r="AA156" i="2"/>
  <c r="AA168" i="2" s="1"/>
  <c r="Z156" i="2"/>
  <c r="W156" i="2"/>
  <c r="W168" i="2" s="1"/>
  <c r="V156" i="2"/>
  <c r="V168" i="2" s="1"/>
  <c r="O156" i="2"/>
  <c r="O168" i="2" s="1"/>
  <c r="N156" i="2"/>
  <c r="K156" i="2"/>
  <c r="K168" i="2" s="1"/>
  <c r="J156" i="2"/>
  <c r="J168" i="2" s="1"/>
  <c r="G156" i="2"/>
  <c r="G168" i="2" s="1"/>
  <c r="F156" i="2"/>
  <c r="C156" i="2"/>
  <c r="C168" i="2" s="1"/>
  <c r="B156" i="2"/>
  <c r="B168" i="2" s="1"/>
  <c r="AC155" i="2"/>
  <c r="Y155" i="2"/>
  <c r="Q155" i="2"/>
  <c r="M155" i="2"/>
  <c r="I155" i="2"/>
  <c r="E155" i="2"/>
  <c r="AC154" i="2"/>
  <c r="Y154" i="2"/>
  <c r="Q154" i="2"/>
  <c r="M154" i="2"/>
  <c r="I154" i="2"/>
  <c r="E154" i="2"/>
  <c r="AF148" i="2"/>
  <c r="AB148" i="2"/>
  <c r="X148" i="2"/>
  <c r="P148" i="2"/>
  <c r="L148" i="2"/>
  <c r="H148" i="2"/>
  <c r="D148" i="2"/>
  <c r="AG147" i="2"/>
  <c r="AC147" i="2"/>
  <c r="Y147" i="2"/>
  <c r="Q147" i="2"/>
  <c r="M147" i="2"/>
  <c r="I147" i="2"/>
  <c r="E147" i="2"/>
  <c r="AG146" i="2"/>
  <c r="AC146" i="2"/>
  <c r="Y146" i="2"/>
  <c r="Q146" i="2"/>
  <c r="M146" i="2"/>
  <c r="I146" i="2"/>
  <c r="E146" i="2"/>
  <c r="AG145" i="2"/>
  <c r="AC145" i="2"/>
  <c r="Y145" i="2"/>
  <c r="Q145" i="2"/>
  <c r="M145" i="2"/>
  <c r="I145" i="2"/>
  <c r="E145" i="2"/>
  <c r="AG144" i="2"/>
  <c r="AC144" i="2"/>
  <c r="Y144" i="2"/>
  <c r="Q144" i="2"/>
  <c r="M144" i="2"/>
  <c r="I144" i="2"/>
  <c r="E144" i="2"/>
  <c r="AG143" i="2"/>
  <c r="AC143" i="2"/>
  <c r="Y143" i="2"/>
  <c r="Q143" i="2"/>
  <c r="M143" i="2"/>
  <c r="I143" i="2"/>
  <c r="E143" i="2"/>
  <c r="AG142" i="2"/>
  <c r="AC142" i="2"/>
  <c r="Y142" i="2"/>
  <c r="Q142" i="2"/>
  <c r="M142" i="2"/>
  <c r="I142" i="2"/>
  <c r="E142" i="2"/>
  <c r="AG141" i="2"/>
  <c r="AC141" i="2"/>
  <c r="Y141" i="2"/>
  <c r="Q141" i="2"/>
  <c r="M141" i="2"/>
  <c r="I141" i="2"/>
  <c r="E141" i="2"/>
  <c r="AG140" i="2"/>
  <c r="AC140" i="2"/>
  <c r="Y140" i="2"/>
  <c r="Q140" i="2"/>
  <c r="M140" i="2"/>
  <c r="I140" i="2"/>
  <c r="E140" i="2"/>
  <c r="AD139" i="2"/>
  <c r="AG139" i="2" s="1"/>
  <c r="Z139" i="2"/>
  <c r="AC139" i="2" s="1"/>
  <c r="V139" i="2"/>
  <c r="Y139" i="2" s="1"/>
  <c r="N139" i="2"/>
  <c r="Q139" i="2" s="1"/>
  <c r="J139" i="2"/>
  <c r="M139" i="2" s="1"/>
  <c r="F139" i="2"/>
  <c r="I139" i="2" s="1"/>
  <c r="B139" i="2"/>
  <c r="E139" i="2" s="1"/>
  <c r="AG138" i="2"/>
  <c r="AC138" i="2"/>
  <c r="Y138" i="2"/>
  <c r="Q138" i="2"/>
  <c r="M138" i="2"/>
  <c r="I138" i="2"/>
  <c r="E138" i="2"/>
  <c r="AG137" i="2"/>
  <c r="AC137" i="2"/>
  <c r="Y137" i="2"/>
  <c r="Q137" i="2"/>
  <c r="M137" i="2"/>
  <c r="I137" i="2"/>
  <c r="E137" i="2"/>
  <c r="AE136" i="2"/>
  <c r="AE148" i="2" s="1"/>
  <c r="AD136" i="2"/>
  <c r="AD148" i="2" s="1"/>
  <c r="AA136" i="2"/>
  <c r="AA148" i="2" s="1"/>
  <c r="Z136" i="2"/>
  <c r="W136" i="2"/>
  <c r="W148" i="2" s="1"/>
  <c r="V136" i="2"/>
  <c r="V148" i="2" s="1"/>
  <c r="O136" i="2"/>
  <c r="O148" i="2" s="1"/>
  <c r="N136" i="2"/>
  <c r="K136" i="2"/>
  <c r="K148" i="2" s="1"/>
  <c r="J136" i="2"/>
  <c r="J148" i="2" s="1"/>
  <c r="G136" i="2"/>
  <c r="G148" i="2" s="1"/>
  <c r="F136" i="2"/>
  <c r="C136" i="2"/>
  <c r="C148" i="2" s="1"/>
  <c r="B136" i="2"/>
  <c r="B148" i="2" s="1"/>
  <c r="AG135" i="2"/>
  <c r="AC135" i="2"/>
  <c r="Y135" i="2"/>
  <c r="Q135" i="2"/>
  <c r="M135" i="2"/>
  <c r="I135" i="2"/>
  <c r="E135" i="2"/>
  <c r="AG134" i="2"/>
  <c r="AC134" i="2"/>
  <c r="Y134" i="2"/>
  <c r="Q134" i="2"/>
  <c r="M134" i="2"/>
  <c r="I134" i="2"/>
  <c r="E134" i="2"/>
  <c r="AF131" i="2"/>
  <c r="AB131" i="2"/>
  <c r="X131" i="2"/>
  <c r="T131" i="2"/>
  <c r="P131" i="2"/>
  <c r="L131" i="2"/>
  <c r="H131" i="2"/>
  <c r="D131" i="2"/>
  <c r="AG130" i="2"/>
  <c r="AC130" i="2"/>
  <c r="Y130" i="2"/>
  <c r="U130" i="2"/>
  <c r="Q130" i="2"/>
  <c r="M130" i="2"/>
  <c r="I130" i="2"/>
  <c r="E130" i="2"/>
  <c r="AG129" i="2"/>
  <c r="AC129" i="2"/>
  <c r="Y129" i="2"/>
  <c r="U129" i="2"/>
  <c r="Q129" i="2"/>
  <c r="M129" i="2"/>
  <c r="I129" i="2"/>
  <c r="E129" i="2"/>
  <c r="AG128" i="2"/>
  <c r="AC128" i="2"/>
  <c r="Y128" i="2"/>
  <c r="U128" i="2"/>
  <c r="Q128" i="2"/>
  <c r="M128" i="2"/>
  <c r="I128" i="2"/>
  <c r="E128" i="2"/>
  <c r="AG127" i="2"/>
  <c r="AC127" i="2"/>
  <c r="Y127" i="2"/>
  <c r="U127" i="2"/>
  <c r="Q127" i="2"/>
  <c r="M127" i="2"/>
  <c r="I127" i="2"/>
  <c r="E127" i="2"/>
  <c r="AG126" i="2"/>
  <c r="AC126" i="2"/>
  <c r="Y126" i="2"/>
  <c r="U126" i="2"/>
  <c r="Q126" i="2"/>
  <c r="M126" i="2"/>
  <c r="I126" i="2"/>
  <c r="E126" i="2"/>
  <c r="AG125" i="2"/>
  <c r="AC125" i="2"/>
  <c r="Y125" i="2"/>
  <c r="U125" i="2"/>
  <c r="Q125" i="2"/>
  <c r="M125" i="2"/>
  <c r="I125" i="2"/>
  <c r="E125" i="2"/>
  <c r="AG124" i="2"/>
  <c r="AC124" i="2"/>
  <c r="Y124" i="2"/>
  <c r="U124" i="2"/>
  <c r="Q124" i="2"/>
  <c r="M124" i="2"/>
  <c r="I124" i="2"/>
  <c r="E124" i="2"/>
  <c r="AG123" i="2"/>
  <c r="AC123" i="2"/>
  <c r="Y123" i="2"/>
  <c r="U123" i="2"/>
  <c r="Q123" i="2"/>
  <c r="M123" i="2"/>
  <c r="I123" i="2"/>
  <c r="E123" i="2"/>
  <c r="AD122" i="2"/>
  <c r="AG122" i="2" s="1"/>
  <c r="Z122" i="2"/>
  <c r="AC122" i="2" s="1"/>
  <c r="V122" i="2"/>
  <c r="Y122" i="2" s="1"/>
  <c r="R122" i="2"/>
  <c r="U122" i="2" s="1"/>
  <c r="N122" i="2"/>
  <c r="Q122" i="2" s="1"/>
  <c r="J122" i="2"/>
  <c r="M122" i="2" s="1"/>
  <c r="F122" i="2"/>
  <c r="I122" i="2" s="1"/>
  <c r="B122" i="2"/>
  <c r="E122" i="2" s="1"/>
  <c r="AG121" i="2"/>
  <c r="AC121" i="2"/>
  <c r="Y121" i="2"/>
  <c r="U121" i="2"/>
  <c r="Q121" i="2"/>
  <c r="M121" i="2"/>
  <c r="I121" i="2"/>
  <c r="E121" i="2"/>
  <c r="AG120" i="2"/>
  <c r="AC120" i="2"/>
  <c r="Y120" i="2"/>
  <c r="U120" i="2"/>
  <c r="Q120" i="2"/>
  <c r="M120" i="2"/>
  <c r="I120" i="2"/>
  <c r="E120" i="2"/>
  <c r="AE119" i="2"/>
  <c r="AE131" i="2" s="1"/>
  <c r="AD119" i="2"/>
  <c r="AA119" i="2"/>
  <c r="AA131" i="2" s="1"/>
  <c r="Z119" i="2"/>
  <c r="W119" i="2"/>
  <c r="W131" i="2" s="1"/>
  <c r="V119" i="2"/>
  <c r="S119" i="2"/>
  <c r="S131" i="2" s="1"/>
  <c r="R119" i="2"/>
  <c r="R131" i="2" s="1"/>
  <c r="O119" i="2"/>
  <c r="O131" i="2" s="1"/>
  <c r="N119" i="2"/>
  <c r="K119" i="2"/>
  <c r="K131" i="2" s="1"/>
  <c r="J119" i="2"/>
  <c r="G119" i="2"/>
  <c r="G131" i="2" s="1"/>
  <c r="F119" i="2"/>
  <c r="C119" i="2"/>
  <c r="C131" i="2" s="1"/>
  <c r="B119" i="2"/>
  <c r="B131" i="2" s="1"/>
  <c r="AG118" i="2"/>
  <c r="AC118" i="2"/>
  <c r="Y118" i="2"/>
  <c r="U118" i="2"/>
  <c r="Q118" i="2"/>
  <c r="M118" i="2"/>
  <c r="I118" i="2"/>
  <c r="E118" i="2"/>
  <c r="AG117" i="2"/>
  <c r="AC117" i="2"/>
  <c r="Y117" i="2"/>
  <c r="U117" i="2"/>
  <c r="Q117" i="2"/>
  <c r="M117" i="2"/>
  <c r="I117" i="2"/>
  <c r="E117" i="2"/>
  <c r="AF111" i="2"/>
  <c r="AB111" i="2"/>
  <c r="X111" i="2"/>
  <c r="T111" i="2"/>
  <c r="P111" i="2"/>
  <c r="L111" i="2"/>
  <c r="H111" i="2"/>
  <c r="D111" i="2"/>
  <c r="AG110" i="2"/>
  <c r="AC110" i="2"/>
  <c r="Y110" i="2"/>
  <c r="U110" i="2"/>
  <c r="Q110" i="2"/>
  <c r="M110" i="2"/>
  <c r="I110" i="2"/>
  <c r="E110" i="2"/>
  <c r="AG109" i="2"/>
  <c r="AC109" i="2"/>
  <c r="Y109" i="2"/>
  <c r="U109" i="2"/>
  <c r="Q109" i="2"/>
  <c r="M109" i="2"/>
  <c r="I109" i="2"/>
  <c r="E109" i="2"/>
  <c r="AG108" i="2"/>
  <c r="AC108" i="2"/>
  <c r="Y108" i="2"/>
  <c r="U108" i="2"/>
  <c r="Q108" i="2"/>
  <c r="M108" i="2"/>
  <c r="I108" i="2"/>
  <c r="E108" i="2"/>
  <c r="AG107" i="2"/>
  <c r="AC107" i="2"/>
  <c r="Y107" i="2"/>
  <c r="U107" i="2"/>
  <c r="Q107" i="2"/>
  <c r="M107" i="2"/>
  <c r="I107" i="2"/>
  <c r="E107" i="2"/>
  <c r="AG106" i="2"/>
  <c r="AC106" i="2"/>
  <c r="Y106" i="2"/>
  <c r="U106" i="2"/>
  <c r="Q106" i="2"/>
  <c r="M106" i="2"/>
  <c r="I106" i="2"/>
  <c r="E106" i="2"/>
  <c r="AG105" i="2"/>
  <c r="AC105" i="2"/>
  <c r="Y105" i="2"/>
  <c r="U105" i="2"/>
  <c r="Q105" i="2"/>
  <c r="M105" i="2"/>
  <c r="I105" i="2"/>
  <c r="E105" i="2"/>
  <c r="AG104" i="2"/>
  <c r="AC104" i="2"/>
  <c r="Y104" i="2"/>
  <c r="U104" i="2"/>
  <c r="Q104" i="2"/>
  <c r="M104" i="2"/>
  <c r="I104" i="2"/>
  <c r="E104" i="2"/>
  <c r="AG103" i="2"/>
  <c r="AC103" i="2"/>
  <c r="Y103" i="2"/>
  <c r="U103" i="2"/>
  <c r="Q103" i="2"/>
  <c r="M103" i="2"/>
  <c r="I103" i="2"/>
  <c r="E103" i="2"/>
  <c r="AD102" i="2"/>
  <c r="AG102" i="2" s="1"/>
  <c r="Z102" i="2"/>
  <c r="AC102" i="2" s="1"/>
  <c r="V102" i="2"/>
  <c r="Y102" i="2" s="1"/>
  <c r="R102" i="2"/>
  <c r="U102" i="2" s="1"/>
  <c r="N102" i="2"/>
  <c r="J102" i="2"/>
  <c r="M102" i="2" s="1"/>
  <c r="F102" i="2"/>
  <c r="B102" i="2"/>
  <c r="E102" i="2" s="1"/>
  <c r="AG101" i="2"/>
  <c r="AC101" i="2"/>
  <c r="Y101" i="2"/>
  <c r="U101" i="2"/>
  <c r="Q101" i="2"/>
  <c r="M101" i="2"/>
  <c r="I101" i="2"/>
  <c r="E101" i="2"/>
  <c r="AG100" i="2"/>
  <c r="AC100" i="2"/>
  <c r="Y100" i="2"/>
  <c r="U100" i="2"/>
  <c r="Q100" i="2"/>
  <c r="M100" i="2"/>
  <c r="I100" i="2"/>
  <c r="E100" i="2"/>
  <c r="AE99" i="2"/>
  <c r="AE111" i="2" s="1"/>
  <c r="AD99" i="2"/>
  <c r="AA99" i="2"/>
  <c r="AA111" i="2" s="1"/>
  <c r="Z99" i="2"/>
  <c r="W99" i="2"/>
  <c r="W111" i="2" s="1"/>
  <c r="V99" i="2"/>
  <c r="S99" i="2"/>
  <c r="S111" i="2" s="1"/>
  <c r="R99" i="2"/>
  <c r="R111" i="2" s="1"/>
  <c r="O99" i="2"/>
  <c r="O111" i="2" s="1"/>
  <c r="N99" i="2"/>
  <c r="K99" i="2"/>
  <c r="K111" i="2" s="1"/>
  <c r="J99" i="2"/>
  <c r="J111" i="2" s="1"/>
  <c r="G99" i="2"/>
  <c r="G111" i="2" s="1"/>
  <c r="F99" i="2"/>
  <c r="C99" i="2"/>
  <c r="C111" i="2" s="1"/>
  <c r="B99" i="2"/>
  <c r="B111" i="2" s="1"/>
  <c r="AG98" i="2"/>
  <c r="AC98" i="2"/>
  <c r="Y98" i="2"/>
  <c r="U98" i="2"/>
  <c r="Q98" i="2"/>
  <c r="M98" i="2"/>
  <c r="I98" i="2"/>
  <c r="E98" i="2"/>
  <c r="AG97" i="2"/>
  <c r="AC97" i="2"/>
  <c r="Y97" i="2"/>
  <c r="U97" i="2"/>
  <c r="Q97" i="2"/>
  <c r="M97" i="2"/>
  <c r="I97" i="2"/>
  <c r="E97" i="2"/>
  <c r="AF94" i="2"/>
  <c r="AB94" i="2"/>
  <c r="X94" i="2"/>
  <c r="T94" i="2"/>
  <c r="P94" i="2"/>
  <c r="L94" i="2"/>
  <c r="H94" i="2"/>
  <c r="D94" i="2"/>
  <c r="AG93" i="2"/>
  <c r="AC93" i="2"/>
  <c r="Y93" i="2"/>
  <c r="U93" i="2"/>
  <c r="Q93" i="2"/>
  <c r="M93" i="2"/>
  <c r="I93" i="2"/>
  <c r="E93" i="2"/>
  <c r="AG92" i="2"/>
  <c r="AC92" i="2"/>
  <c r="Y92" i="2"/>
  <c r="U92" i="2"/>
  <c r="Q92" i="2"/>
  <c r="M92" i="2"/>
  <c r="E92" i="2"/>
  <c r="AG91" i="2"/>
  <c r="AC91" i="2"/>
  <c r="Y91" i="2"/>
  <c r="U91" i="2"/>
  <c r="Q91" i="2"/>
  <c r="M91" i="2"/>
  <c r="I91" i="2"/>
  <c r="E91" i="2"/>
  <c r="AG90" i="2"/>
  <c r="AC90" i="2"/>
  <c r="Y90" i="2"/>
  <c r="U90" i="2"/>
  <c r="Q90" i="2"/>
  <c r="M90" i="2"/>
  <c r="I90" i="2"/>
  <c r="E90" i="2"/>
  <c r="AG89" i="2"/>
  <c r="AC89" i="2"/>
  <c r="Y89" i="2"/>
  <c r="U89" i="2"/>
  <c r="Q89" i="2"/>
  <c r="M89" i="2"/>
  <c r="I89" i="2"/>
  <c r="E89" i="2"/>
  <c r="AG88" i="2"/>
  <c r="AC88" i="2"/>
  <c r="Y88" i="2"/>
  <c r="U88" i="2"/>
  <c r="Q88" i="2"/>
  <c r="M88" i="2"/>
  <c r="I88" i="2"/>
  <c r="E88" i="2"/>
  <c r="AG87" i="2"/>
  <c r="AC87" i="2"/>
  <c r="Y87" i="2"/>
  <c r="U87" i="2"/>
  <c r="Q87" i="2"/>
  <c r="M87" i="2"/>
  <c r="I87" i="2"/>
  <c r="E87" i="2"/>
  <c r="AG86" i="2"/>
  <c r="AC86" i="2"/>
  <c r="Y86" i="2"/>
  <c r="U86" i="2"/>
  <c r="Q86" i="2"/>
  <c r="M86" i="2"/>
  <c r="I86" i="2"/>
  <c r="E86" i="2"/>
  <c r="AD85" i="2"/>
  <c r="AG85" i="2" s="1"/>
  <c r="Z85" i="2"/>
  <c r="AC85" i="2" s="1"/>
  <c r="V85" i="2"/>
  <c r="Y85" i="2" s="1"/>
  <c r="R85" i="2"/>
  <c r="U85" i="2" s="1"/>
  <c r="N85" i="2"/>
  <c r="Q85" i="2" s="1"/>
  <c r="J85" i="2"/>
  <c r="M85" i="2" s="1"/>
  <c r="F85" i="2"/>
  <c r="I85" i="2" s="1"/>
  <c r="B85" i="2"/>
  <c r="E85" i="2" s="1"/>
  <c r="AG84" i="2"/>
  <c r="AC84" i="2"/>
  <c r="Y84" i="2"/>
  <c r="U84" i="2"/>
  <c r="Q84" i="2"/>
  <c r="M84" i="2"/>
  <c r="I84" i="2"/>
  <c r="E84" i="2"/>
  <c r="AG83" i="2"/>
  <c r="AC83" i="2"/>
  <c r="Y83" i="2"/>
  <c r="U83" i="2"/>
  <c r="Q83" i="2"/>
  <c r="M83" i="2"/>
  <c r="I83" i="2"/>
  <c r="E83" i="2"/>
  <c r="AE82" i="2"/>
  <c r="AE94" i="2" s="1"/>
  <c r="AD82" i="2"/>
  <c r="AD94" i="2" s="1"/>
  <c r="AA82" i="2"/>
  <c r="AA94" i="2" s="1"/>
  <c r="Z82" i="2"/>
  <c r="W82" i="2"/>
  <c r="W94" i="2" s="1"/>
  <c r="V82" i="2"/>
  <c r="V94" i="2" s="1"/>
  <c r="S82" i="2"/>
  <c r="S94" i="2" s="1"/>
  <c r="R82" i="2"/>
  <c r="R94" i="2" s="1"/>
  <c r="O82" i="2"/>
  <c r="O94" i="2" s="1"/>
  <c r="N82" i="2"/>
  <c r="N94" i="2" s="1"/>
  <c r="K82" i="2"/>
  <c r="K94" i="2" s="1"/>
  <c r="J82" i="2"/>
  <c r="G82" i="2"/>
  <c r="G94" i="2" s="1"/>
  <c r="F82" i="2"/>
  <c r="F94" i="2" s="1"/>
  <c r="C82" i="2"/>
  <c r="C94" i="2" s="1"/>
  <c r="B82" i="2"/>
  <c r="B94" i="2" s="1"/>
  <c r="AG81" i="2"/>
  <c r="AC81" i="2"/>
  <c r="Y81" i="2"/>
  <c r="U81" i="2"/>
  <c r="Q81" i="2"/>
  <c r="M81" i="2"/>
  <c r="I81" i="2"/>
  <c r="E81" i="2"/>
  <c r="AG80" i="2"/>
  <c r="AC80" i="2"/>
  <c r="Y80" i="2"/>
  <c r="U80" i="2"/>
  <c r="Q80" i="2"/>
  <c r="M80" i="2"/>
  <c r="I80" i="2"/>
  <c r="E80" i="2"/>
  <c r="AF74" i="2"/>
  <c r="AB74" i="2"/>
  <c r="X74" i="2"/>
  <c r="T74" i="2"/>
  <c r="P74" i="2"/>
  <c r="L74" i="2"/>
  <c r="D74" i="2"/>
  <c r="AG73" i="2"/>
  <c r="AC73" i="2"/>
  <c r="Y73" i="2"/>
  <c r="U73" i="2"/>
  <c r="Q73" i="2"/>
  <c r="M73" i="2"/>
  <c r="E73" i="2"/>
  <c r="AG72" i="2"/>
  <c r="AC72" i="2"/>
  <c r="Y72" i="2"/>
  <c r="U72" i="2"/>
  <c r="Q72" i="2"/>
  <c r="M72" i="2"/>
  <c r="E72" i="2"/>
  <c r="AG71" i="2"/>
  <c r="AC71" i="2"/>
  <c r="Y71" i="2"/>
  <c r="U71" i="2"/>
  <c r="Q71" i="2"/>
  <c r="M71" i="2"/>
  <c r="E71" i="2"/>
  <c r="AG70" i="2"/>
  <c r="AC70" i="2"/>
  <c r="Y70" i="2"/>
  <c r="U70" i="2"/>
  <c r="Q70" i="2"/>
  <c r="M70" i="2"/>
  <c r="E70" i="2"/>
  <c r="AG69" i="2"/>
  <c r="AC69" i="2"/>
  <c r="Y69" i="2"/>
  <c r="U69" i="2"/>
  <c r="Q69" i="2"/>
  <c r="M69" i="2"/>
  <c r="E69" i="2"/>
  <c r="AG68" i="2"/>
  <c r="AC68" i="2"/>
  <c r="Y68" i="2"/>
  <c r="U68" i="2"/>
  <c r="Q68" i="2"/>
  <c r="M68" i="2"/>
  <c r="E68" i="2"/>
  <c r="AG67" i="2"/>
  <c r="AC67" i="2"/>
  <c r="Y67" i="2"/>
  <c r="U67" i="2"/>
  <c r="Q67" i="2"/>
  <c r="M67" i="2"/>
  <c r="E67" i="2"/>
  <c r="AG66" i="2"/>
  <c r="AC66" i="2"/>
  <c r="Y66" i="2"/>
  <c r="U66" i="2"/>
  <c r="Q66" i="2"/>
  <c r="M66" i="2"/>
  <c r="E66" i="2"/>
  <c r="AG65" i="2"/>
  <c r="Z65" i="2"/>
  <c r="AC65" i="2" s="1"/>
  <c r="V65" i="2"/>
  <c r="Y65" i="2" s="1"/>
  <c r="R65" i="2"/>
  <c r="U65" i="2" s="1"/>
  <c r="N65" i="2"/>
  <c r="Q65" i="2" s="1"/>
  <c r="J65" i="2"/>
  <c r="M65" i="2" s="1"/>
  <c r="B65" i="2"/>
  <c r="E65" i="2" s="1"/>
  <c r="AG64" i="2"/>
  <c r="AC64" i="2"/>
  <c r="Y64" i="2"/>
  <c r="U64" i="2"/>
  <c r="Q64" i="2"/>
  <c r="M64" i="2"/>
  <c r="E64" i="2"/>
  <c r="AG63" i="2"/>
  <c r="AC63" i="2"/>
  <c r="Y63" i="2"/>
  <c r="U63" i="2"/>
  <c r="Q63" i="2"/>
  <c r="M63" i="2"/>
  <c r="E63" i="2"/>
  <c r="AE62" i="2"/>
  <c r="AE74" i="2" s="1"/>
  <c r="AD62" i="2"/>
  <c r="AA62" i="2"/>
  <c r="AA74" i="2" s="1"/>
  <c r="Z62" i="2"/>
  <c r="W62" i="2"/>
  <c r="W74" i="2" s="1"/>
  <c r="V62" i="2"/>
  <c r="S62" i="2"/>
  <c r="S74" i="2" s="1"/>
  <c r="R62" i="2"/>
  <c r="O62" i="2"/>
  <c r="O74" i="2" s="1"/>
  <c r="N62" i="2"/>
  <c r="K62" i="2"/>
  <c r="K74" i="2" s="1"/>
  <c r="J62" i="2"/>
  <c r="C62" i="2"/>
  <c r="C74" i="2" s="1"/>
  <c r="B62" i="2"/>
  <c r="AG61" i="2"/>
  <c r="AC61" i="2"/>
  <c r="Y61" i="2"/>
  <c r="U61" i="2"/>
  <c r="Q61" i="2"/>
  <c r="M61" i="2"/>
  <c r="E61" i="2"/>
  <c r="AG60" i="2"/>
  <c r="AC60" i="2"/>
  <c r="Y60" i="2"/>
  <c r="U60" i="2"/>
  <c r="Q60" i="2"/>
  <c r="M60" i="2"/>
  <c r="E60" i="2"/>
  <c r="AF57" i="2"/>
  <c r="AB57" i="2"/>
  <c r="X57" i="2"/>
  <c r="T57" i="2"/>
  <c r="P57" i="2"/>
  <c r="L57" i="2"/>
  <c r="H57" i="2"/>
  <c r="D57" i="2"/>
  <c r="AG56" i="2"/>
  <c r="AC56" i="2"/>
  <c r="Y56" i="2"/>
  <c r="U56" i="2"/>
  <c r="Q56" i="2"/>
  <c r="M56" i="2"/>
  <c r="I56" i="2"/>
  <c r="E56" i="2"/>
  <c r="AG55" i="2"/>
  <c r="AC55" i="2"/>
  <c r="Y55" i="2"/>
  <c r="U55" i="2"/>
  <c r="Q55" i="2"/>
  <c r="M55" i="2"/>
  <c r="I55" i="2"/>
  <c r="E55" i="2"/>
  <c r="AG54" i="2"/>
  <c r="AC54" i="2"/>
  <c r="Y54" i="2"/>
  <c r="U54" i="2"/>
  <c r="Q54" i="2"/>
  <c r="M54" i="2"/>
  <c r="I54" i="2"/>
  <c r="E54" i="2"/>
  <c r="AG53" i="2"/>
  <c r="AC53" i="2"/>
  <c r="Y53" i="2"/>
  <c r="U53" i="2"/>
  <c r="Q53" i="2"/>
  <c r="M53" i="2"/>
  <c r="I53" i="2"/>
  <c r="E53" i="2"/>
  <c r="AG52" i="2"/>
  <c r="AC52" i="2"/>
  <c r="Y52" i="2"/>
  <c r="U52" i="2"/>
  <c r="Q52" i="2"/>
  <c r="M52" i="2"/>
  <c r="I52" i="2"/>
  <c r="E52" i="2"/>
  <c r="AG51" i="2"/>
  <c r="AC51" i="2"/>
  <c r="Y51" i="2"/>
  <c r="U51" i="2"/>
  <c r="Q51" i="2"/>
  <c r="M51" i="2"/>
  <c r="I51" i="2"/>
  <c r="E51" i="2"/>
  <c r="AG50" i="2"/>
  <c r="AC50" i="2"/>
  <c r="Y50" i="2"/>
  <c r="U50" i="2"/>
  <c r="Q50" i="2"/>
  <c r="M50" i="2"/>
  <c r="I50" i="2"/>
  <c r="E50" i="2"/>
  <c r="AG49" i="2"/>
  <c r="AC49" i="2"/>
  <c r="Y49" i="2"/>
  <c r="U49" i="2"/>
  <c r="Q49" i="2"/>
  <c r="M49" i="2"/>
  <c r="I49" i="2"/>
  <c r="E49" i="2"/>
  <c r="AD48" i="2"/>
  <c r="Z48" i="2"/>
  <c r="AC48" i="2" s="1"/>
  <c r="V48" i="2"/>
  <c r="R48" i="2"/>
  <c r="U48" i="2" s="1"/>
  <c r="N48" i="2"/>
  <c r="J48" i="2"/>
  <c r="M48" i="2" s="1"/>
  <c r="F48" i="2"/>
  <c r="B48" i="2"/>
  <c r="E48" i="2" s="1"/>
  <c r="AG47" i="2"/>
  <c r="AC47" i="2"/>
  <c r="Y47" i="2"/>
  <c r="U47" i="2"/>
  <c r="Q47" i="2"/>
  <c r="M47" i="2"/>
  <c r="I47" i="2"/>
  <c r="E47" i="2"/>
  <c r="AG46" i="2"/>
  <c r="AC46" i="2"/>
  <c r="Y46" i="2"/>
  <c r="U46" i="2"/>
  <c r="Q46" i="2"/>
  <c r="M46" i="2"/>
  <c r="I46" i="2"/>
  <c r="E46" i="2"/>
  <c r="AE45" i="2"/>
  <c r="AE57" i="2" s="1"/>
  <c r="AD45" i="2"/>
  <c r="AA45" i="2"/>
  <c r="AA57" i="2" s="1"/>
  <c r="Z45" i="2"/>
  <c r="Z57" i="2" s="1"/>
  <c r="W45" i="2"/>
  <c r="W57" i="2" s="1"/>
  <c r="V45" i="2"/>
  <c r="S45" i="2"/>
  <c r="S57" i="2" s="1"/>
  <c r="R45" i="2"/>
  <c r="R57" i="2" s="1"/>
  <c r="O45" i="2"/>
  <c r="O57" i="2" s="1"/>
  <c r="N45" i="2"/>
  <c r="K45" i="2"/>
  <c r="K57" i="2" s="1"/>
  <c r="J45" i="2"/>
  <c r="J57" i="2" s="1"/>
  <c r="G45" i="2"/>
  <c r="G57" i="2" s="1"/>
  <c r="F45" i="2"/>
  <c r="C45" i="2"/>
  <c r="C57" i="2" s="1"/>
  <c r="B45" i="2"/>
  <c r="B57" i="2" s="1"/>
  <c r="AG44" i="2"/>
  <c r="AC44" i="2"/>
  <c r="Y44" i="2"/>
  <c r="U44" i="2"/>
  <c r="Q44" i="2"/>
  <c r="M44" i="2"/>
  <c r="I44" i="2"/>
  <c r="E44" i="2"/>
  <c r="AG43" i="2"/>
  <c r="AC43" i="2"/>
  <c r="Y43" i="2"/>
  <c r="U43" i="2"/>
  <c r="Q43" i="2"/>
  <c r="M43" i="2"/>
  <c r="I43" i="2"/>
  <c r="E43" i="2"/>
  <c r="AF37" i="2"/>
  <c r="AB37" i="2"/>
  <c r="T37" i="2"/>
  <c r="P37" i="2"/>
  <c r="L37" i="2"/>
  <c r="H37" i="2"/>
  <c r="D37" i="2"/>
  <c r="AG36" i="2"/>
  <c r="AC36" i="2"/>
  <c r="U36" i="2"/>
  <c r="Q36" i="2"/>
  <c r="M36" i="2"/>
  <c r="I36" i="2"/>
  <c r="E36" i="2"/>
  <c r="AG35" i="2"/>
  <c r="AC35" i="2"/>
  <c r="U35" i="2"/>
  <c r="Q35" i="2"/>
  <c r="M35" i="2"/>
  <c r="I35" i="2"/>
  <c r="E35" i="2"/>
  <c r="AG34" i="2"/>
  <c r="AC34" i="2"/>
  <c r="U34" i="2"/>
  <c r="Q34" i="2"/>
  <c r="M34" i="2"/>
  <c r="I34" i="2"/>
  <c r="E34" i="2"/>
  <c r="AG33" i="2"/>
  <c r="AC33" i="2"/>
  <c r="U33" i="2"/>
  <c r="Q33" i="2"/>
  <c r="M33" i="2"/>
  <c r="I33" i="2"/>
  <c r="E33" i="2"/>
  <c r="AG32" i="2"/>
  <c r="AC32" i="2"/>
  <c r="U32" i="2"/>
  <c r="Q32" i="2"/>
  <c r="M32" i="2"/>
  <c r="I32" i="2"/>
  <c r="E32" i="2"/>
  <c r="AG31" i="2"/>
  <c r="AC31" i="2"/>
  <c r="U31" i="2"/>
  <c r="Q31" i="2"/>
  <c r="M31" i="2"/>
  <c r="I31" i="2"/>
  <c r="E31" i="2"/>
  <c r="AG30" i="2"/>
  <c r="AC30" i="2"/>
  <c r="U30" i="2"/>
  <c r="Q30" i="2"/>
  <c r="M30" i="2"/>
  <c r="I30" i="2"/>
  <c r="E30" i="2"/>
  <c r="AG29" i="2"/>
  <c r="AC29" i="2"/>
  <c r="U29" i="2"/>
  <c r="Q29" i="2"/>
  <c r="M29" i="2"/>
  <c r="I29" i="2"/>
  <c r="E29" i="2"/>
  <c r="AD28" i="2"/>
  <c r="Z28" i="2"/>
  <c r="AC28" i="2" s="1"/>
  <c r="R28" i="2"/>
  <c r="N28" i="2"/>
  <c r="Q28" i="2" s="1"/>
  <c r="J28" i="2"/>
  <c r="F28" i="2"/>
  <c r="I28" i="2" s="1"/>
  <c r="B28" i="2"/>
  <c r="AG27" i="2"/>
  <c r="AC27" i="2"/>
  <c r="U27" i="2"/>
  <c r="Q27" i="2"/>
  <c r="M27" i="2"/>
  <c r="I27" i="2"/>
  <c r="E27" i="2"/>
  <c r="AG26" i="2"/>
  <c r="AC26" i="2"/>
  <c r="U26" i="2"/>
  <c r="Q26" i="2"/>
  <c r="M26" i="2"/>
  <c r="I26" i="2"/>
  <c r="E26" i="2"/>
  <c r="AE25" i="2"/>
  <c r="AE37" i="2" s="1"/>
  <c r="AD25" i="2"/>
  <c r="AA25" i="2"/>
  <c r="AA37" i="2" s="1"/>
  <c r="Z25" i="2"/>
  <c r="S25" i="2"/>
  <c r="S37" i="2" s="1"/>
  <c r="R25" i="2"/>
  <c r="O25" i="2"/>
  <c r="O37" i="2" s="1"/>
  <c r="N25" i="2"/>
  <c r="K25" i="2"/>
  <c r="K37" i="2" s="1"/>
  <c r="J25" i="2"/>
  <c r="G25" i="2"/>
  <c r="G37" i="2" s="1"/>
  <c r="F25" i="2"/>
  <c r="C25" i="2"/>
  <c r="C37" i="2" s="1"/>
  <c r="B25" i="2"/>
  <c r="AG24" i="2"/>
  <c r="AC24" i="2"/>
  <c r="U24" i="2"/>
  <c r="Q24" i="2"/>
  <c r="M24" i="2"/>
  <c r="I24" i="2"/>
  <c r="E24" i="2"/>
  <c r="AG23" i="2"/>
  <c r="AC23" i="2"/>
  <c r="U23" i="2"/>
  <c r="Q23" i="2"/>
  <c r="M23" i="2"/>
  <c r="I23" i="2"/>
  <c r="E23" i="2"/>
  <c r="AF20" i="2"/>
  <c r="AB20" i="2"/>
  <c r="X20" i="2"/>
  <c r="T20" i="2"/>
  <c r="P20" i="2"/>
  <c r="L20" i="2"/>
  <c r="H20" i="2"/>
  <c r="D20" i="2"/>
  <c r="AG19" i="2"/>
  <c r="AC19" i="2"/>
  <c r="Y19" i="2"/>
  <c r="U19" i="2"/>
  <c r="Q19" i="2"/>
  <c r="M19" i="2"/>
  <c r="I19" i="2"/>
  <c r="E19" i="2"/>
  <c r="AG18" i="2"/>
  <c r="AC18" i="2"/>
  <c r="Y18" i="2"/>
  <c r="U18" i="2"/>
  <c r="Q18" i="2"/>
  <c r="M18" i="2"/>
  <c r="I18" i="2"/>
  <c r="E18" i="2"/>
  <c r="AG17" i="2"/>
  <c r="AC17" i="2"/>
  <c r="Y17" i="2"/>
  <c r="U17" i="2"/>
  <c r="Q17" i="2"/>
  <c r="M17" i="2"/>
  <c r="I17" i="2"/>
  <c r="E17" i="2"/>
  <c r="AG16" i="2"/>
  <c r="AC16" i="2"/>
  <c r="Y16" i="2"/>
  <c r="U16" i="2"/>
  <c r="Q16" i="2"/>
  <c r="M16" i="2"/>
  <c r="I16" i="2"/>
  <c r="E16" i="2"/>
  <c r="AG15" i="2"/>
  <c r="AC15" i="2"/>
  <c r="Y15" i="2"/>
  <c r="U15" i="2"/>
  <c r="Q15" i="2"/>
  <c r="M15" i="2"/>
  <c r="I15" i="2"/>
  <c r="E15" i="2"/>
  <c r="AG14" i="2"/>
  <c r="AC14" i="2"/>
  <c r="Y14" i="2"/>
  <c r="U14" i="2"/>
  <c r="Q14" i="2"/>
  <c r="M14" i="2"/>
  <c r="I14" i="2"/>
  <c r="E14" i="2"/>
  <c r="AG13" i="2"/>
  <c r="AC13" i="2"/>
  <c r="Y13" i="2"/>
  <c r="U13" i="2"/>
  <c r="Q13" i="2"/>
  <c r="M13" i="2"/>
  <c r="I13" i="2"/>
  <c r="E13" i="2"/>
  <c r="AG12" i="2"/>
  <c r="AC12" i="2"/>
  <c r="Y12" i="2"/>
  <c r="U12" i="2"/>
  <c r="Q12" i="2"/>
  <c r="M12" i="2"/>
  <c r="I12" i="2"/>
  <c r="E12" i="2"/>
  <c r="AD11" i="2"/>
  <c r="AG11" i="2" s="1"/>
  <c r="Z11" i="2"/>
  <c r="AC11" i="2" s="1"/>
  <c r="V11" i="2"/>
  <c r="Y11" i="2" s="1"/>
  <c r="R11" i="2"/>
  <c r="U11" i="2" s="1"/>
  <c r="N11" i="2"/>
  <c r="Q11" i="2" s="1"/>
  <c r="J11" i="2"/>
  <c r="M11" i="2" s="1"/>
  <c r="F11" i="2"/>
  <c r="I11" i="2" s="1"/>
  <c r="B11" i="2"/>
  <c r="E11" i="2" s="1"/>
  <c r="AG10" i="2"/>
  <c r="AC10" i="2"/>
  <c r="Y10" i="2"/>
  <c r="U10" i="2"/>
  <c r="Q10" i="2"/>
  <c r="M10" i="2"/>
  <c r="I10" i="2"/>
  <c r="E10" i="2"/>
  <c r="AG9" i="2"/>
  <c r="AC9" i="2"/>
  <c r="Y9" i="2"/>
  <c r="U9" i="2"/>
  <c r="Q9" i="2"/>
  <c r="M9" i="2"/>
  <c r="I9" i="2"/>
  <c r="E9" i="2"/>
  <c r="AE8" i="2"/>
  <c r="AE20" i="2" s="1"/>
  <c r="AD8" i="2"/>
  <c r="AA8" i="2"/>
  <c r="AA20" i="2" s="1"/>
  <c r="Z8" i="2"/>
  <c r="W8" i="2"/>
  <c r="W20" i="2" s="1"/>
  <c r="V8" i="2"/>
  <c r="V20" i="2" s="1"/>
  <c r="S8" i="2"/>
  <c r="S20" i="2" s="1"/>
  <c r="R8" i="2"/>
  <c r="O8" i="2"/>
  <c r="O20" i="2" s="1"/>
  <c r="N8" i="2"/>
  <c r="N20" i="2" s="1"/>
  <c r="K8" i="2"/>
  <c r="K20" i="2" s="1"/>
  <c r="J8" i="2"/>
  <c r="G8" i="2"/>
  <c r="G20" i="2" s="1"/>
  <c r="F8" i="2"/>
  <c r="F20" i="2" s="1"/>
  <c r="C8" i="2"/>
  <c r="C20" i="2" s="1"/>
  <c r="B8" i="2"/>
  <c r="AG7" i="2"/>
  <c r="AC7" i="2"/>
  <c r="Y7" i="2"/>
  <c r="U7" i="2"/>
  <c r="Q7" i="2"/>
  <c r="M7" i="2"/>
  <c r="I7" i="2"/>
  <c r="E7" i="2"/>
  <c r="AG6" i="2"/>
  <c r="AC6" i="2"/>
  <c r="Y6" i="2"/>
  <c r="U6" i="2"/>
  <c r="Q6" i="2"/>
  <c r="M6" i="2"/>
  <c r="I6" i="2"/>
  <c r="E6" i="2"/>
  <c r="E111" i="2" l="1"/>
  <c r="I99" i="2"/>
  <c r="M111" i="2"/>
  <c r="Q99" i="2"/>
  <c r="U111" i="2"/>
  <c r="V111" i="2"/>
  <c r="Y111" i="2" s="1"/>
  <c r="AC99" i="2"/>
  <c r="AD111" i="2"/>
  <c r="AG111" i="2" s="1"/>
  <c r="E131" i="2"/>
  <c r="I119" i="2"/>
  <c r="M119" i="2"/>
  <c r="M131" i="2" s="1"/>
  <c r="Y119" i="2"/>
  <c r="AC119" i="2"/>
  <c r="AC131" i="2" s="1"/>
  <c r="F148" i="2"/>
  <c r="N148" i="2"/>
  <c r="Z148" i="2"/>
  <c r="F168" i="2"/>
  <c r="N168" i="2"/>
  <c r="Z168" i="2"/>
  <c r="Y185" i="2"/>
  <c r="B20" i="2"/>
  <c r="E20" i="2" s="1"/>
  <c r="J20" i="2"/>
  <c r="M20" i="2" s="1"/>
  <c r="Q20" i="2"/>
  <c r="R20" i="2"/>
  <c r="U20" i="2" s="1"/>
  <c r="Y8" i="2"/>
  <c r="E25" i="2"/>
  <c r="F37" i="2"/>
  <c r="I37" i="2" s="1"/>
  <c r="M25" i="2"/>
  <c r="N37" i="2"/>
  <c r="Q37" i="2" s="1"/>
  <c r="U25" i="2"/>
  <c r="Z37" i="2"/>
  <c r="AC37" i="2" s="1"/>
  <c r="AG25" i="2"/>
  <c r="E57" i="2"/>
  <c r="I45" i="2"/>
  <c r="M57" i="2"/>
  <c r="Q45" i="2"/>
  <c r="U57" i="2"/>
  <c r="Y45" i="2"/>
  <c r="AC57" i="2"/>
  <c r="AG45" i="2"/>
  <c r="E62" i="2"/>
  <c r="J74" i="2"/>
  <c r="M74" i="2" s="1"/>
  <c r="Q62" i="2"/>
  <c r="R74" i="2"/>
  <c r="U74" i="2" s="1"/>
  <c r="Y62" i="2"/>
  <c r="Z74" i="2"/>
  <c r="AC74" i="2" s="1"/>
  <c r="AG62" i="2"/>
  <c r="Z185" i="2"/>
  <c r="F20" i="1"/>
  <c r="I20" i="1" s="1"/>
  <c r="N20" i="1"/>
  <c r="Q20" i="1" s="1"/>
  <c r="V20" i="1"/>
  <c r="Y20" i="1" s="1"/>
  <c r="AD20" i="1"/>
  <c r="E37" i="1"/>
  <c r="F37" i="1"/>
  <c r="I37" i="1" s="1"/>
  <c r="M37" i="1"/>
  <c r="N37" i="1"/>
  <c r="Q37" i="1" s="1"/>
  <c r="V37" i="1"/>
  <c r="Y37" i="1" s="1"/>
  <c r="AC37" i="1"/>
  <c r="AD37" i="1"/>
  <c r="E45" i="1"/>
  <c r="E57" i="1" s="1"/>
  <c r="F57" i="1"/>
  <c r="M45" i="1"/>
  <c r="M57" i="1" s="1"/>
  <c r="N57" i="1"/>
  <c r="U45" i="1"/>
  <c r="U57" i="1" s="1"/>
  <c r="V57" i="1"/>
  <c r="Y57" i="1" s="1"/>
  <c r="AC45" i="1"/>
  <c r="AD57" i="1"/>
  <c r="F185" i="2"/>
  <c r="I185" i="2" s="1"/>
  <c r="N74" i="3"/>
  <c r="Q74" i="3" s="1"/>
  <c r="E20" i="1"/>
  <c r="Q57" i="1"/>
  <c r="I62" i="1"/>
  <c r="I74" i="1" s="1"/>
  <c r="Q62" i="1"/>
  <c r="Q74" i="1" s="1"/>
  <c r="Y20" i="2"/>
  <c r="Z20" i="2"/>
  <c r="AC20" i="2" s="1"/>
  <c r="AD20" i="2"/>
  <c r="AG20" i="2" s="1"/>
  <c r="AG8" i="2"/>
  <c r="F57" i="2"/>
  <c r="N57" i="2"/>
  <c r="Q57" i="2" s="1"/>
  <c r="V57" i="2"/>
  <c r="AD57" i="2"/>
  <c r="AG57" i="2" s="1"/>
  <c r="E82" i="2"/>
  <c r="M82" i="2"/>
  <c r="U82" i="2"/>
  <c r="AC82" i="2"/>
  <c r="J94" i="2"/>
  <c r="Z94" i="2"/>
  <c r="AC94" i="2" s="1"/>
  <c r="F111" i="2"/>
  <c r="N111" i="2"/>
  <c r="I20" i="2"/>
  <c r="B37" i="2"/>
  <c r="E37" i="2" s="1"/>
  <c r="J37" i="2"/>
  <c r="M37" i="2" s="1"/>
  <c r="R37" i="2"/>
  <c r="U37" i="2" s="1"/>
  <c r="AD37" i="2"/>
  <c r="AG37" i="2" s="1"/>
  <c r="Q205" i="2"/>
  <c r="E8" i="3"/>
  <c r="I20" i="3"/>
  <c r="M8" i="3"/>
  <c r="Q20" i="3"/>
  <c r="U8" i="3"/>
  <c r="Y20" i="3"/>
  <c r="AC20" i="3"/>
  <c r="E37" i="3"/>
  <c r="Q25" i="3"/>
  <c r="U37" i="3"/>
  <c r="AD37" i="3"/>
  <c r="AG37" i="3" s="1"/>
  <c r="F57" i="3"/>
  <c r="V57" i="3"/>
  <c r="Y57" i="3" s="1"/>
  <c r="U85" i="3"/>
  <c r="E111" i="3"/>
  <c r="I111" i="3"/>
  <c r="I94" i="3"/>
  <c r="Q94" i="3"/>
  <c r="I8" i="3"/>
  <c r="Q8" i="3"/>
  <c r="Y8" i="3"/>
  <c r="B20" i="3"/>
  <c r="E20" i="3" s="1"/>
  <c r="J20" i="3"/>
  <c r="M20" i="3" s="1"/>
  <c r="R20" i="3"/>
  <c r="U20" i="3" s="1"/>
  <c r="I25" i="3"/>
  <c r="J37" i="3"/>
  <c r="M37" i="3" s="1"/>
  <c r="M25" i="3"/>
  <c r="Y25" i="3"/>
  <c r="Z37" i="3"/>
  <c r="AC37" i="3" s="1"/>
  <c r="AC25" i="3"/>
  <c r="N37" i="3"/>
  <c r="Q37" i="3" s="1"/>
  <c r="Q28" i="3"/>
  <c r="V37" i="3"/>
  <c r="Y37" i="3" s="1"/>
  <c r="Y28" i="3"/>
  <c r="I57" i="3"/>
  <c r="AC8" i="3"/>
  <c r="E25" i="3"/>
  <c r="U25" i="3"/>
  <c r="I37" i="3"/>
  <c r="AG25" i="3"/>
  <c r="I48" i="3"/>
  <c r="Y48" i="3"/>
  <c r="I62" i="3"/>
  <c r="Q62" i="3"/>
  <c r="Y62" i="3"/>
  <c r="AG62" i="3"/>
  <c r="AG74" i="3" s="1"/>
  <c r="M82" i="3"/>
  <c r="M94" i="3" s="1"/>
  <c r="F94" i="3"/>
  <c r="N94" i="3"/>
  <c r="M99" i="3"/>
  <c r="E45" i="3"/>
  <c r="Q45" i="3"/>
  <c r="Q57" i="3" s="1"/>
  <c r="E62" i="3"/>
  <c r="M62" i="3"/>
  <c r="U62" i="3"/>
  <c r="AC62" i="3"/>
  <c r="M20" i="1"/>
  <c r="U20" i="1"/>
  <c r="AC20" i="1"/>
  <c r="AG20" i="1"/>
  <c r="I8" i="1"/>
  <c r="Q8" i="1"/>
  <c r="Y8" i="1"/>
  <c r="AG8" i="1"/>
  <c r="I25" i="1"/>
  <c r="Q25" i="1"/>
  <c r="Y25" i="1"/>
  <c r="AG25" i="1"/>
  <c r="AG37" i="1" s="1"/>
  <c r="I45" i="1"/>
  <c r="I57" i="1" s="1"/>
  <c r="Q45" i="1"/>
  <c r="Y45" i="1"/>
  <c r="AG45" i="1"/>
  <c r="AG57" i="1" s="1"/>
  <c r="B57" i="1"/>
  <c r="J57" i="1"/>
  <c r="R57" i="1"/>
  <c r="Z57" i="1"/>
  <c r="AC57" i="1" s="1"/>
  <c r="E62" i="1"/>
  <c r="E74" i="1" s="1"/>
  <c r="M62" i="1"/>
  <c r="M74" i="1" s="1"/>
  <c r="F74" i="1"/>
  <c r="N74" i="1"/>
  <c r="E8" i="1"/>
  <c r="M8" i="1"/>
  <c r="U8" i="1"/>
  <c r="AC8" i="1"/>
  <c r="E25" i="1"/>
  <c r="M25" i="1"/>
  <c r="U25" i="1"/>
  <c r="U37" i="1" s="1"/>
  <c r="AC25" i="1"/>
  <c r="I57" i="2"/>
  <c r="Y57" i="2"/>
  <c r="I94" i="2"/>
  <c r="Q94" i="2"/>
  <c r="Y94" i="2"/>
  <c r="AG94" i="2"/>
  <c r="M94" i="2"/>
  <c r="Q111" i="2"/>
  <c r="E94" i="2"/>
  <c r="U94" i="2"/>
  <c r="I8" i="2"/>
  <c r="Q8" i="2"/>
  <c r="E8" i="2"/>
  <c r="M8" i="2"/>
  <c r="U8" i="2"/>
  <c r="AC8" i="2"/>
  <c r="E28" i="2"/>
  <c r="M28" i="2"/>
  <c r="U28" i="2"/>
  <c r="AG28" i="2"/>
  <c r="I48" i="2"/>
  <c r="Q48" i="2"/>
  <c r="Y48" i="2"/>
  <c r="AG48" i="2"/>
  <c r="M62" i="2"/>
  <c r="U62" i="2"/>
  <c r="AC62" i="2"/>
  <c r="B74" i="2"/>
  <c r="E74" i="2" s="1"/>
  <c r="N74" i="2"/>
  <c r="Q74" i="2" s="1"/>
  <c r="V74" i="2"/>
  <c r="Y74" i="2" s="1"/>
  <c r="AD74" i="2"/>
  <c r="AG74" i="2" s="1"/>
  <c r="Y99" i="2"/>
  <c r="AG99" i="2"/>
  <c r="I102" i="2"/>
  <c r="I111" i="2" s="1"/>
  <c r="Q102" i="2"/>
  <c r="Z111" i="2"/>
  <c r="AC111" i="2" s="1"/>
  <c r="E119" i="2"/>
  <c r="Q119" i="2"/>
  <c r="U119" i="2"/>
  <c r="U131" i="2" s="1"/>
  <c r="AG119" i="2"/>
  <c r="AG131" i="2" s="1"/>
  <c r="F131" i="2"/>
  <c r="I131" i="2" s="1"/>
  <c r="J131" i="2"/>
  <c r="N131" i="2"/>
  <c r="Q131" i="2" s="1"/>
  <c r="V131" i="2"/>
  <c r="Y131" i="2" s="1"/>
  <c r="Z131" i="2"/>
  <c r="AD131" i="2"/>
  <c r="E136" i="2"/>
  <c r="E148" i="2" s="1"/>
  <c r="Y136" i="2"/>
  <c r="Y148" i="2" s="1"/>
  <c r="Q156" i="2"/>
  <c r="Q168" i="2" s="1"/>
  <c r="I25" i="2"/>
  <c r="Q25" i="2"/>
  <c r="AC25" i="2"/>
  <c r="E45" i="2"/>
  <c r="M45" i="2"/>
  <c r="U45" i="2"/>
  <c r="AC45" i="2"/>
  <c r="I82" i="2"/>
  <c r="Q82" i="2"/>
  <c r="Y82" i="2"/>
  <c r="AG82" i="2"/>
  <c r="E99" i="2"/>
  <c r="M99" i="2"/>
  <c r="U99" i="2"/>
  <c r="M136" i="2"/>
  <c r="M148" i="2" s="1"/>
  <c r="AG136" i="2"/>
  <c r="AG148" i="2" s="1"/>
  <c r="I156" i="2"/>
  <c r="I168" i="2" s="1"/>
  <c r="AC156" i="2"/>
  <c r="AC168" i="2" s="1"/>
  <c r="I136" i="2"/>
  <c r="I148" i="2" s="1"/>
  <c r="Q136" i="2"/>
  <c r="Q148" i="2" s="1"/>
  <c r="AC136" i="2"/>
  <c r="AC148" i="2" s="1"/>
  <c r="E156" i="2"/>
  <c r="E168" i="2" s="1"/>
  <c r="M156" i="2"/>
  <c r="M168" i="2" s="1"/>
  <c r="Y156" i="2"/>
  <c r="Y168" i="2" s="1"/>
  <c r="E173" i="2"/>
  <c r="E185" i="2" s="1"/>
  <c r="M173" i="2"/>
  <c r="M185" i="2" s="1"/>
  <c r="Y173" i="2"/>
  <c r="AG173" i="2"/>
  <c r="AG185" i="2" s="1"/>
  <c r="Q193" i="2"/>
  <c r="I173" i="2"/>
  <c r="Q173" i="2"/>
  <c r="Q185" i="2" s="1"/>
  <c r="AC173" i="2"/>
  <c r="AC185" i="2" s="1"/>
  <c r="E193" i="2"/>
  <c r="E205" i="2" s="1"/>
  <c r="V432" i="2" l="1"/>
  <c r="V433" i="2"/>
  <c r="V431" i="2"/>
  <c r="T434" i="2" l="1"/>
  <c r="D434" i="2"/>
  <c r="F434" i="2"/>
  <c r="H434" i="2"/>
  <c r="J434" i="2"/>
  <c r="L434" i="2"/>
  <c r="N434" i="2"/>
  <c r="P434" i="2"/>
  <c r="R434" i="2"/>
  <c r="B434" i="2"/>
  <c r="V434" i="2" l="1"/>
  <c r="P222" i="3"/>
  <c r="Q222" i="3"/>
  <c r="O222" i="3"/>
  <c r="E92" i="1" l="1"/>
  <c r="E312" i="2"/>
  <c r="K22" i="6" l="1"/>
  <c r="J22" i="6"/>
  <c r="I22" i="6"/>
  <c r="L22" i="6" s="1"/>
  <c r="G22" i="6"/>
  <c r="F22" i="6"/>
  <c r="E22" i="6"/>
  <c r="H22" i="6" s="1"/>
  <c r="L21" i="6"/>
  <c r="H21" i="6"/>
  <c r="M21" i="6" s="1"/>
  <c r="L20" i="6"/>
  <c r="H20" i="6"/>
  <c r="M20" i="6" s="1"/>
  <c r="L19" i="6"/>
  <c r="H19" i="6"/>
  <c r="M19" i="6" s="1"/>
  <c r="M22" i="6" l="1"/>
  <c r="T22" i="6" l="1"/>
  <c r="S22" i="6"/>
  <c r="R22" i="6"/>
  <c r="U22" i="6" s="1"/>
  <c r="P22" i="6"/>
  <c r="O22" i="6"/>
  <c r="N22" i="6"/>
  <c r="Q22" i="6" s="1"/>
  <c r="U21" i="6"/>
  <c r="Q21" i="6"/>
  <c r="U20" i="6"/>
  <c r="Q20" i="6"/>
  <c r="U19" i="6"/>
  <c r="Q19" i="6"/>
  <c r="V19" i="6" s="1"/>
  <c r="C22" i="6"/>
  <c r="B22" i="6"/>
  <c r="D21" i="6"/>
  <c r="D20" i="6"/>
  <c r="D19" i="6"/>
  <c r="V21" i="6" l="1"/>
  <c r="V20" i="6"/>
  <c r="V22" i="6"/>
  <c r="D22" i="6"/>
  <c r="T12" i="6"/>
  <c r="S12" i="6"/>
  <c r="R12" i="6"/>
  <c r="P12" i="6"/>
  <c r="O12" i="6"/>
  <c r="N12" i="6"/>
  <c r="Q12" i="6" s="1"/>
  <c r="U11" i="6"/>
  <c r="Q11" i="6"/>
  <c r="V11" i="6" s="1"/>
  <c r="U10" i="6"/>
  <c r="Q10" i="6"/>
  <c r="U9" i="6"/>
  <c r="Q9" i="6"/>
  <c r="V10" i="6" l="1"/>
  <c r="U12" i="6"/>
  <c r="V9" i="6"/>
  <c r="V12" i="6"/>
  <c r="H11" i="6"/>
  <c r="M221" i="3" l="1"/>
  <c r="M220" i="3"/>
  <c r="I220" i="3"/>
  <c r="M219" i="3"/>
  <c r="M218" i="3"/>
  <c r="E218" i="3"/>
  <c r="M217" i="3"/>
  <c r="M216" i="3"/>
  <c r="M215" i="3"/>
  <c r="M214" i="3"/>
  <c r="J213" i="3"/>
  <c r="M213" i="3" s="1"/>
  <c r="M212" i="3"/>
  <c r="M211" i="3"/>
  <c r="Q204" i="3"/>
  <c r="M204" i="3"/>
  <c r="I204" i="3"/>
  <c r="Q203" i="3"/>
  <c r="M203" i="3"/>
  <c r="I203" i="3"/>
  <c r="Q202" i="3"/>
  <c r="M202" i="3"/>
  <c r="I202" i="3"/>
  <c r="AG201" i="3"/>
  <c r="Q201" i="3"/>
  <c r="M201" i="3"/>
  <c r="I201" i="3"/>
  <c r="Q200" i="3"/>
  <c r="M200" i="3"/>
  <c r="I200" i="3"/>
  <c r="Q199" i="3"/>
  <c r="M199" i="3"/>
  <c r="I199" i="3"/>
  <c r="Q198" i="3"/>
  <c r="M198" i="3"/>
  <c r="I198" i="3"/>
  <c r="AC197" i="3"/>
  <c r="Y197" i="3"/>
  <c r="U197" i="3"/>
  <c r="Q197" i="3"/>
  <c r="M197" i="3"/>
  <c r="I197" i="3"/>
  <c r="R196" i="3"/>
  <c r="U196" i="3" s="1"/>
  <c r="N196" i="3"/>
  <c r="Q196" i="3" s="1"/>
  <c r="J196" i="3"/>
  <c r="M196" i="3" s="1"/>
  <c r="F196" i="3"/>
  <c r="I196" i="3" s="1"/>
  <c r="U195" i="3"/>
  <c r="Q195" i="3"/>
  <c r="M195" i="3"/>
  <c r="I195" i="3"/>
  <c r="U194" i="3"/>
  <c r="Q194" i="3"/>
  <c r="M194" i="3"/>
  <c r="I194" i="3"/>
  <c r="AG184" i="3"/>
  <c r="AC184" i="3"/>
  <c r="Y184" i="3"/>
  <c r="U184" i="3"/>
  <c r="Q184" i="3"/>
  <c r="M184" i="3"/>
  <c r="I184" i="3"/>
  <c r="E184" i="3"/>
  <c r="AG183" i="3"/>
  <c r="AC183" i="3"/>
  <c r="Y183" i="3"/>
  <c r="U183" i="3"/>
  <c r="Q183" i="3"/>
  <c r="M183" i="3"/>
  <c r="I183" i="3"/>
  <c r="E183" i="3"/>
  <c r="AG182" i="3"/>
  <c r="AC182" i="3"/>
  <c r="Y182" i="3"/>
  <c r="U182" i="3"/>
  <c r="Q182" i="3"/>
  <c r="M182" i="3"/>
  <c r="I182" i="3"/>
  <c r="E182" i="3"/>
  <c r="AG181" i="3"/>
  <c r="AC181" i="3"/>
  <c r="Y181" i="3"/>
  <c r="U181" i="3"/>
  <c r="Q181" i="3"/>
  <c r="M181" i="3"/>
  <c r="I181" i="3"/>
  <c r="E181" i="3"/>
  <c r="AG180" i="3"/>
  <c r="AC180" i="3"/>
  <c r="Y180" i="3"/>
  <c r="U180" i="3"/>
  <c r="Q180" i="3"/>
  <c r="M180" i="3"/>
  <c r="I180" i="3"/>
  <c r="E180" i="3"/>
  <c r="AG179" i="3"/>
  <c r="AC179" i="3"/>
  <c r="Y179" i="3"/>
  <c r="U179" i="3"/>
  <c r="Q179" i="3"/>
  <c r="M179" i="3"/>
  <c r="I179" i="3"/>
  <c r="E179" i="3"/>
  <c r="AG178" i="3"/>
  <c r="AC178" i="3"/>
  <c r="Y178" i="3"/>
  <c r="U178" i="3"/>
  <c r="Q178" i="3"/>
  <c r="M178" i="3"/>
  <c r="I178" i="3"/>
  <c r="E178" i="3"/>
  <c r="AG177" i="3"/>
  <c r="AC177" i="3"/>
  <c r="Y177" i="3"/>
  <c r="U177" i="3"/>
  <c r="Q177" i="3"/>
  <c r="M177" i="3"/>
  <c r="I177" i="3"/>
  <c r="E177" i="3"/>
  <c r="AD176" i="3"/>
  <c r="AG176" i="3" s="1"/>
  <c r="Z176" i="3"/>
  <c r="AC176" i="3" s="1"/>
  <c r="V176" i="3"/>
  <c r="Y176" i="3" s="1"/>
  <c r="R176" i="3"/>
  <c r="U176" i="3" s="1"/>
  <c r="N176" i="3"/>
  <c r="Q176" i="3" s="1"/>
  <c r="J176" i="3"/>
  <c r="M176" i="3" s="1"/>
  <c r="F176" i="3"/>
  <c r="I176" i="3" s="1"/>
  <c r="B176" i="3"/>
  <c r="E176" i="3" s="1"/>
  <c r="AG175" i="3"/>
  <c r="AC175" i="3"/>
  <c r="Y175" i="3"/>
  <c r="U175" i="3"/>
  <c r="Q175" i="3"/>
  <c r="M175" i="3"/>
  <c r="I175" i="3"/>
  <c r="E175" i="3"/>
  <c r="AG174" i="3"/>
  <c r="AC174" i="3"/>
  <c r="Y174" i="3"/>
  <c r="U174" i="3"/>
  <c r="Q174" i="3"/>
  <c r="M174" i="3"/>
  <c r="I174" i="3"/>
  <c r="E174" i="3"/>
  <c r="Y167" i="3"/>
  <c r="Q167" i="3"/>
  <c r="I167" i="3"/>
  <c r="E167" i="3"/>
  <c r="Y166" i="3"/>
  <c r="Q166" i="3"/>
  <c r="I166" i="3"/>
  <c r="E166" i="3"/>
  <c r="Y165" i="3"/>
  <c r="Q165" i="3"/>
  <c r="I165" i="3"/>
  <c r="E165" i="3"/>
  <c r="Y164" i="3"/>
  <c r="Q164" i="3"/>
  <c r="I164" i="3"/>
  <c r="E164" i="3"/>
  <c r="Y163" i="3"/>
  <c r="Q163" i="3"/>
  <c r="I163" i="3"/>
  <c r="E163" i="3"/>
  <c r="Y162" i="3"/>
  <c r="Q162" i="3"/>
  <c r="I162" i="3"/>
  <c r="E162" i="3"/>
  <c r="Y161" i="3"/>
  <c r="Q161" i="3"/>
  <c r="I161" i="3"/>
  <c r="E161" i="3"/>
  <c r="Y160" i="3"/>
  <c r="Q160" i="3"/>
  <c r="I160" i="3"/>
  <c r="E160" i="3"/>
  <c r="V159" i="3"/>
  <c r="Y159" i="3" s="1"/>
  <c r="N159" i="3"/>
  <c r="Q159" i="3" s="1"/>
  <c r="F159" i="3"/>
  <c r="I159" i="3" s="1"/>
  <c r="B159" i="3"/>
  <c r="E159" i="3" s="1"/>
  <c r="Y158" i="3"/>
  <c r="Q158" i="3"/>
  <c r="I158" i="3"/>
  <c r="E158" i="3"/>
  <c r="Y157" i="3"/>
  <c r="Q157" i="3"/>
  <c r="I157" i="3"/>
  <c r="E157" i="3"/>
  <c r="AG147" i="3"/>
  <c r="AC147" i="3"/>
  <c r="Y147" i="3"/>
  <c r="U147" i="3"/>
  <c r="Q147" i="3"/>
  <c r="M147" i="3"/>
  <c r="I147" i="3"/>
  <c r="E147" i="3"/>
  <c r="AG146" i="3"/>
  <c r="AC146" i="3"/>
  <c r="Y146" i="3"/>
  <c r="U146" i="3"/>
  <c r="Q146" i="3"/>
  <c r="M146" i="3"/>
  <c r="I146" i="3"/>
  <c r="E146" i="3"/>
  <c r="AG145" i="3"/>
  <c r="AC145" i="3"/>
  <c r="Y145" i="3"/>
  <c r="U145" i="3"/>
  <c r="Q145" i="3"/>
  <c r="M145" i="3"/>
  <c r="I145" i="3"/>
  <c r="E145" i="3"/>
  <c r="AG144" i="3"/>
  <c r="AC144" i="3"/>
  <c r="Y144" i="3"/>
  <c r="U144" i="3"/>
  <c r="Q144" i="3"/>
  <c r="M144" i="3"/>
  <c r="I144" i="3"/>
  <c r="E144" i="3"/>
  <c r="AG143" i="3"/>
  <c r="AC143" i="3"/>
  <c r="Y143" i="3"/>
  <c r="U143" i="3"/>
  <c r="Q143" i="3"/>
  <c r="M143" i="3"/>
  <c r="I143" i="3"/>
  <c r="E143" i="3"/>
  <c r="AG142" i="3"/>
  <c r="AC142" i="3"/>
  <c r="Y142" i="3"/>
  <c r="U142" i="3"/>
  <c r="Q142" i="3"/>
  <c r="M142" i="3"/>
  <c r="I142" i="3"/>
  <c r="E142" i="3"/>
  <c r="AG141" i="3"/>
  <c r="AC141" i="3"/>
  <c r="Y141" i="3"/>
  <c r="U141" i="3"/>
  <c r="Q141" i="3"/>
  <c r="M141" i="3"/>
  <c r="I141" i="3"/>
  <c r="E141" i="3"/>
  <c r="AG140" i="3"/>
  <c r="AC140" i="3"/>
  <c r="Y140" i="3"/>
  <c r="U140" i="3"/>
  <c r="Q140" i="3"/>
  <c r="M140" i="3"/>
  <c r="I140" i="3"/>
  <c r="E140" i="3"/>
  <c r="AD139" i="3"/>
  <c r="AG139" i="3" s="1"/>
  <c r="Z139" i="3"/>
  <c r="AC139" i="3" s="1"/>
  <c r="V139" i="3"/>
  <c r="Y139" i="3" s="1"/>
  <c r="R139" i="3"/>
  <c r="U139" i="3" s="1"/>
  <c r="N139" i="3"/>
  <c r="Q139" i="3" s="1"/>
  <c r="J139" i="3"/>
  <c r="M139" i="3" s="1"/>
  <c r="F139" i="3"/>
  <c r="I139" i="3" s="1"/>
  <c r="B139" i="3"/>
  <c r="E139" i="3" s="1"/>
  <c r="AG138" i="3"/>
  <c r="AC138" i="3"/>
  <c r="Y138" i="3"/>
  <c r="U138" i="3"/>
  <c r="Q138" i="3"/>
  <c r="M138" i="3"/>
  <c r="I138" i="3"/>
  <c r="E138" i="3"/>
  <c r="AG137" i="3"/>
  <c r="AC137" i="3"/>
  <c r="Y137" i="3"/>
  <c r="U137" i="3"/>
  <c r="Q137" i="3"/>
  <c r="M137" i="3"/>
  <c r="I137" i="3"/>
  <c r="E137" i="3"/>
  <c r="AC130" i="3"/>
  <c r="Y130" i="3"/>
  <c r="U130" i="3"/>
  <c r="Q130" i="3"/>
  <c r="M130" i="3"/>
  <c r="I130" i="3"/>
  <c r="AC129" i="3"/>
  <c r="Y129" i="3"/>
  <c r="U129" i="3"/>
  <c r="Q129" i="3"/>
  <c r="M129" i="3"/>
  <c r="I129" i="3"/>
  <c r="AC128" i="3"/>
  <c r="Y128" i="3"/>
  <c r="U128" i="3"/>
  <c r="Q128" i="3"/>
  <c r="M128" i="3"/>
  <c r="I128" i="3"/>
  <c r="AC127" i="3"/>
  <c r="Y127" i="3"/>
  <c r="U127" i="3"/>
  <c r="Q127" i="3"/>
  <c r="M127" i="3"/>
  <c r="I127" i="3"/>
  <c r="AC126" i="3"/>
  <c r="Y126" i="3"/>
  <c r="U126" i="3"/>
  <c r="Q126" i="3"/>
  <c r="M126" i="3"/>
  <c r="I126" i="3"/>
  <c r="AC125" i="3"/>
  <c r="Y125" i="3"/>
  <c r="U125" i="3"/>
  <c r="Q125" i="3"/>
  <c r="M125" i="3"/>
  <c r="I125" i="3"/>
  <c r="AC124" i="3"/>
  <c r="Y124" i="3"/>
  <c r="U124" i="3"/>
  <c r="Q124" i="3"/>
  <c r="M124" i="3"/>
  <c r="I124" i="3"/>
  <c r="AC123" i="3"/>
  <c r="Y123" i="3"/>
  <c r="U123" i="3"/>
  <c r="Q123" i="3"/>
  <c r="M123" i="3"/>
  <c r="I123" i="3"/>
  <c r="Z122" i="3"/>
  <c r="AC122" i="3" s="1"/>
  <c r="V122" i="3"/>
  <c r="Y122" i="3" s="1"/>
  <c r="R122" i="3"/>
  <c r="U122" i="3" s="1"/>
  <c r="N122" i="3"/>
  <c r="Q122" i="3" s="1"/>
  <c r="J122" i="3"/>
  <c r="M122" i="3" s="1"/>
  <c r="F122" i="3"/>
  <c r="I122" i="3" s="1"/>
  <c r="AC121" i="3"/>
  <c r="Y121" i="3"/>
  <c r="U121" i="3"/>
  <c r="Q121" i="3"/>
  <c r="M121" i="3"/>
  <c r="I121" i="3"/>
  <c r="AC120" i="3"/>
  <c r="Y120" i="3"/>
  <c r="U120" i="3"/>
  <c r="Q120" i="3"/>
  <c r="M120" i="3"/>
  <c r="I120" i="3"/>
  <c r="AG330" i="2"/>
  <c r="AC330" i="2"/>
  <c r="Y330" i="2"/>
  <c r="U330" i="2"/>
  <c r="Q330" i="2"/>
  <c r="M330" i="2"/>
  <c r="I330" i="2"/>
  <c r="E330" i="2"/>
  <c r="AG329" i="2"/>
  <c r="AC329" i="2"/>
  <c r="Y329" i="2"/>
  <c r="U329" i="2"/>
  <c r="Q329" i="2"/>
  <c r="M329" i="2"/>
  <c r="I329" i="2"/>
  <c r="E329" i="2"/>
  <c r="AG328" i="2"/>
  <c r="AC328" i="2"/>
  <c r="Y328" i="2"/>
  <c r="U328" i="2"/>
  <c r="Q328" i="2"/>
  <c r="M328" i="2"/>
  <c r="I328" i="2"/>
  <c r="E328" i="2"/>
  <c r="AG327" i="2"/>
  <c r="AC327" i="2"/>
  <c r="Y327" i="2"/>
  <c r="U327" i="2"/>
  <c r="Q327" i="2"/>
  <c r="M327" i="2"/>
  <c r="I327" i="2"/>
  <c r="E327" i="2"/>
  <c r="AG326" i="2"/>
  <c r="AC326" i="2"/>
  <c r="Y326" i="2"/>
  <c r="U326" i="2"/>
  <c r="Q326" i="2"/>
  <c r="M326" i="2"/>
  <c r="I326" i="2"/>
  <c r="E326" i="2"/>
  <c r="AG325" i="2"/>
  <c r="AC325" i="2"/>
  <c r="Y325" i="2"/>
  <c r="U325" i="2"/>
  <c r="Q325" i="2"/>
  <c r="M325" i="2"/>
  <c r="I325" i="2"/>
  <c r="E325" i="2"/>
  <c r="AG324" i="2"/>
  <c r="AC324" i="2"/>
  <c r="Y324" i="2"/>
  <c r="U324" i="2"/>
  <c r="Q324" i="2"/>
  <c r="M324" i="2"/>
  <c r="I324" i="2"/>
  <c r="E324" i="2"/>
  <c r="AG323" i="2"/>
  <c r="AC323" i="2"/>
  <c r="Y323" i="2"/>
  <c r="U323" i="2"/>
  <c r="Q323" i="2"/>
  <c r="M323" i="2"/>
  <c r="I323" i="2"/>
  <c r="E323" i="2"/>
  <c r="AD322" i="2"/>
  <c r="AG322" i="2" s="1"/>
  <c r="Z322" i="2"/>
  <c r="AC322" i="2" s="1"/>
  <c r="V322" i="2"/>
  <c r="Y322" i="2" s="1"/>
  <c r="R322" i="2"/>
  <c r="U322" i="2" s="1"/>
  <c r="N322" i="2"/>
  <c r="Q322" i="2" s="1"/>
  <c r="J322" i="2"/>
  <c r="M322" i="2" s="1"/>
  <c r="F322" i="2"/>
  <c r="I322" i="2" s="1"/>
  <c r="B322" i="2"/>
  <c r="E322" i="2" s="1"/>
  <c r="AG321" i="2"/>
  <c r="AC321" i="2"/>
  <c r="Y321" i="2"/>
  <c r="U321" i="2"/>
  <c r="Q321" i="2"/>
  <c r="M321" i="2"/>
  <c r="I321" i="2"/>
  <c r="E321" i="2"/>
  <c r="AG320" i="2"/>
  <c r="AC320" i="2"/>
  <c r="Y320" i="2"/>
  <c r="U320" i="2"/>
  <c r="Q320" i="2"/>
  <c r="M320" i="2"/>
  <c r="I320" i="2"/>
  <c r="E320" i="2"/>
  <c r="AG313" i="2"/>
  <c r="AC313" i="2"/>
  <c r="Y313" i="2"/>
  <c r="U313" i="2"/>
  <c r="Q313" i="2"/>
  <c r="M313" i="2"/>
  <c r="I313" i="2"/>
  <c r="E313" i="2"/>
  <c r="AG312" i="2"/>
  <c r="AC312" i="2"/>
  <c r="Y312" i="2"/>
  <c r="U312" i="2"/>
  <c r="Q312" i="2"/>
  <c r="M312" i="2"/>
  <c r="AG311" i="2"/>
  <c r="AC311" i="2"/>
  <c r="Y311" i="2"/>
  <c r="U311" i="2"/>
  <c r="Q311" i="2"/>
  <c r="M311" i="2"/>
  <c r="I311" i="2"/>
  <c r="E311" i="2"/>
  <c r="AG310" i="2"/>
  <c r="AC310" i="2"/>
  <c r="Y310" i="2"/>
  <c r="U310" i="2"/>
  <c r="Q310" i="2"/>
  <c r="M310" i="2"/>
  <c r="I310" i="2"/>
  <c r="E310" i="2"/>
  <c r="AG309" i="2"/>
  <c r="AC309" i="2"/>
  <c r="Y309" i="2"/>
  <c r="U309" i="2"/>
  <c r="Q309" i="2"/>
  <c r="M309" i="2"/>
  <c r="I309" i="2"/>
  <c r="E309" i="2"/>
  <c r="AG308" i="2"/>
  <c r="AC308" i="2"/>
  <c r="Y308" i="2"/>
  <c r="U308" i="2"/>
  <c r="Q308" i="2"/>
  <c r="M308" i="2"/>
  <c r="I308" i="2"/>
  <c r="E308" i="2"/>
  <c r="AG307" i="2"/>
  <c r="AC307" i="2"/>
  <c r="Y307" i="2"/>
  <c r="U307" i="2"/>
  <c r="Q307" i="2"/>
  <c r="M307" i="2"/>
  <c r="I307" i="2"/>
  <c r="E307" i="2"/>
  <c r="AG306" i="2"/>
  <c r="AC306" i="2"/>
  <c r="Y306" i="2"/>
  <c r="U306" i="2"/>
  <c r="Q306" i="2"/>
  <c r="M306" i="2"/>
  <c r="I306" i="2"/>
  <c r="E306" i="2"/>
  <c r="AD305" i="2"/>
  <c r="AG305" i="2" s="1"/>
  <c r="Z305" i="2"/>
  <c r="AC305" i="2" s="1"/>
  <c r="V305" i="2"/>
  <c r="Y305" i="2" s="1"/>
  <c r="R305" i="2"/>
  <c r="U305" i="2" s="1"/>
  <c r="N305" i="2"/>
  <c r="Q305" i="2" s="1"/>
  <c r="J305" i="2"/>
  <c r="M305" i="2" s="1"/>
  <c r="F305" i="2"/>
  <c r="I305" i="2" s="1"/>
  <c r="B305" i="2"/>
  <c r="E305" i="2" s="1"/>
  <c r="AG304" i="2"/>
  <c r="AC304" i="2"/>
  <c r="Y304" i="2"/>
  <c r="U304" i="2"/>
  <c r="Q304" i="2"/>
  <c r="M304" i="2"/>
  <c r="I304" i="2"/>
  <c r="E304" i="2"/>
  <c r="AG303" i="2"/>
  <c r="AC303" i="2"/>
  <c r="Y303" i="2"/>
  <c r="U303" i="2"/>
  <c r="Q303" i="2"/>
  <c r="M303" i="2"/>
  <c r="I303" i="2"/>
  <c r="E303" i="2"/>
  <c r="AG293" i="2"/>
  <c r="AC293" i="2"/>
  <c r="Y293" i="2"/>
  <c r="U293" i="2"/>
  <c r="Q293" i="2"/>
  <c r="M293" i="2"/>
  <c r="E293" i="2"/>
  <c r="AG292" i="2"/>
  <c r="AC292" i="2"/>
  <c r="Y292" i="2"/>
  <c r="U292" i="2"/>
  <c r="Q292" i="2"/>
  <c r="M292" i="2"/>
  <c r="E292" i="2"/>
  <c r="AG291" i="2"/>
  <c r="AC291" i="2"/>
  <c r="Y291" i="2"/>
  <c r="U291" i="2"/>
  <c r="Q291" i="2"/>
  <c r="M291" i="2"/>
  <c r="E291" i="2"/>
  <c r="AG290" i="2"/>
  <c r="AC290" i="2"/>
  <c r="Y290" i="2"/>
  <c r="U290" i="2"/>
  <c r="Q290" i="2"/>
  <c r="M290" i="2"/>
  <c r="E290" i="2"/>
  <c r="AG289" i="2"/>
  <c r="AC289" i="2"/>
  <c r="Y289" i="2"/>
  <c r="U289" i="2"/>
  <c r="Q289" i="2"/>
  <c r="M289" i="2"/>
  <c r="E289" i="2"/>
  <c r="AG288" i="2"/>
  <c r="AC288" i="2"/>
  <c r="Y288" i="2"/>
  <c r="U288" i="2"/>
  <c r="Q288" i="2"/>
  <c r="M288" i="2"/>
  <c r="E288" i="2"/>
  <c r="AG287" i="2"/>
  <c r="AC287" i="2"/>
  <c r="Y287" i="2"/>
  <c r="U287" i="2"/>
  <c r="Q287" i="2"/>
  <c r="M287" i="2"/>
  <c r="E287" i="2"/>
  <c r="AG286" i="2"/>
  <c r="AC286" i="2"/>
  <c r="Y286" i="2"/>
  <c r="U286" i="2"/>
  <c r="Q286" i="2"/>
  <c r="M286" i="2"/>
  <c r="E286" i="2"/>
  <c r="AD285" i="2"/>
  <c r="AG285" i="2" s="1"/>
  <c r="Z285" i="2"/>
  <c r="AC285" i="2" s="1"/>
  <c r="V285" i="2"/>
  <c r="Y285" i="2" s="1"/>
  <c r="R285" i="2"/>
  <c r="U285" i="2" s="1"/>
  <c r="N285" i="2"/>
  <c r="Q285" i="2" s="1"/>
  <c r="J285" i="2"/>
  <c r="M285" i="2" s="1"/>
  <c r="B285" i="2"/>
  <c r="E285" i="2" s="1"/>
  <c r="AG284" i="2"/>
  <c r="AC284" i="2"/>
  <c r="Y284" i="2"/>
  <c r="U284" i="2"/>
  <c r="Q284" i="2"/>
  <c r="M284" i="2"/>
  <c r="E284" i="2"/>
  <c r="AG283" i="2"/>
  <c r="AC283" i="2"/>
  <c r="Y283" i="2"/>
  <c r="U283" i="2"/>
  <c r="Q283" i="2"/>
  <c r="M283" i="2"/>
  <c r="E283" i="2"/>
  <c r="AG276" i="2"/>
  <c r="AC276" i="2"/>
  <c r="Y276" i="2"/>
  <c r="U276" i="2"/>
  <c r="Q276" i="2"/>
  <c r="M276" i="2"/>
  <c r="I276" i="2"/>
  <c r="E276" i="2"/>
  <c r="AG275" i="2"/>
  <c r="AC275" i="2"/>
  <c r="Y275" i="2"/>
  <c r="U275" i="2"/>
  <c r="Q275" i="2"/>
  <c r="M275" i="2"/>
  <c r="I275" i="2"/>
  <c r="E275" i="2"/>
  <c r="AG274" i="2"/>
  <c r="AC274" i="2"/>
  <c r="Y274" i="2"/>
  <c r="U274" i="2"/>
  <c r="Q274" i="2"/>
  <c r="M274" i="2"/>
  <c r="I274" i="2"/>
  <c r="E274" i="2"/>
  <c r="AG273" i="2"/>
  <c r="AC273" i="2"/>
  <c r="Y273" i="2"/>
  <c r="U273" i="2"/>
  <c r="Q273" i="2"/>
  <c r="M273" i="2"/>
  <c r="I273" i="2"/>
  <c r="E273" i="2"/>
  <c r="AG272" i="2"/>
  <c r="AC272" i="2"/>
  <c r="Y272" i="2"/>
  <c r="U272" i="2"/>
  <c r="Q272" i="2"/>
  <c r="M272" i="2"/>
  <c r="I272" i="2"/>
  <c r="E272" i="2"/>
  <c r="AG271" i="2"/>
  <c r="AC271" i="2"/>
  <c r="Y271" i="2"/>
  <c r="U271" i="2"/>
  <c r="Q271" i="2"/>
  <c r="M271" i="2"/>
  <c r="I271" i="2"/>
  <c r="E271" i="2"/>
  <c r="AG270" i="2"/>
  <c r="AC270" i="2"/>
  <c r="Y270" i="2"/>
  <c r="U270" i="2"/>
  <c r="Q270" i="2"/>
  <c r="M270" i="2"/>
  <c r="I270" i="2"/>
  <c r="E270" i="2"/>
  <c r="AG269" i="2"/>
  <c r="AC269" i="2"/>
  <c r="Y269" i="2"/>
  <c r="U269" i="2"/>
  <c r="Q269" i="2"/>
  <c r="M269" i="2"/>
  <c r="I269" i="2"/>
  <c r="E269" i="2"/>
  <c r="AD268" i="2"/>
  <c r="AG268" i="2" s="1"/>
  <c r="Z268" i="2"/>
  <c r="AC268" i="2" s="1"/>
  <c r="V268" i="2"/>
  <c r="Y268" i="2" s="1"/>
  <c r="R268" i="2"/>
  <c r="U268" i="2" s="1"/>
  <c r="N268" i="2"/>
  <c r="Q268" i="2" s="1"/>
  <c r="J268" i="2"/>
  <c r="M268" i="2" s="1"/>
  <c r="F268" i="2"/>
  <c r="I268" i="2" s="1"/>
  <c r="B268" i="2"/>
  <c r="E268" i="2" s="1"/>
  <c r="AG267" i="2"/>
  <c r="AC267" i="2"/>
  <c r="Y267" i="2"/>
  <c r="U267" i="2"/>
  <c r="Q267" i="2"/>
  <c r="M267" i="2"/>
  <c r="I267" i="2"/>
  <c r="E267" i="2"/>
  <c r="AG266" i="2"/>
  <c r="AC266" i="2"/>
  <c r="Y266" i="2"/>
  <c r="U266" i="2"/>
  <c r="Q266" i="2"/>
  <c r="M266" i="2"/>
  <c r="I266" i="2"/>
  <c r="E266" i="2"/>
  <c r="AG256" i="2"/>
  <c r="AC256" i="2"/>
  <c r="U256" i="2"/>
  <c r="Q256" i="2"/>
  <c r="M256" i="2"/>
  <c r="I256" i="2"/>
  <c r="E256" i="2"/>
  <c r="AG255" i="2"/>
  <c r="AC255" i="2"/>
  <c r="U255" i="2"/>
  <c r="Q255" i="2"/>
  <c r="M255" i="2"/>
  <c r="I255" i="2"/>
  <c r="E255" i="2"/>
  <c r="AG254" i="2"/>
  <c r="AC254" i="2"/>
  <c r="U254" i="2"/>
  <c r="Q254" i="2"/>
  <c r="M254" i="2"/>
  <c r="I254" i="2"/>
  <c r="E254" i="2"/>
  <c r="AG253" i="2"/>
  <c r="AC253" i="2"/>
  <c r="U253" i="2"/>
  <c r="Q253" i="2"/>
  <c r="M253" i="2"/>
  <c r="I253" i="2"/>
  <c r="E253" i="2"/>
  <c r="AG252" i="2"/>
  <c r="AC252" i="2"/>
  <c r="U252" i="2"/>
  <c r="Q252" i="2"/>
  <c r="M252" i="2"/>
  <c r="I252" i="2"/>
  <c r="E252" i="2"/>
  <c r="AG251" i="2"/>
  <c r="AC251" i="2"/>
  <c r="U251" i="2"/>
  <c r="Q251" i="2"/>
  <c r="M251" i="2"/>
  <c r="I251" i="2"/>
  <c r="E251" i="2"/>
  <c r="AG250" i="2"/>
  <c r="AC250" i="2"/>
  <c r="U250" i="2"/>
  <c r="Q250" i="2"/>
  <c r="M250" i="2"/>
  <c r="I250" i="2"/>
  <c r="E250" i="2"/>
  <c r="AG249" i="2"/>
  <c r="AC249" i="2"/>
  <c r="U249" i="2"/>
  <c r="Q249" i="2"/>
  <c r="M249" i="2"/>
  <c r="I249" i="2"/>
  <c r="E249" i="2"/>
  <c r="AD248" i="2"/>
  <c r="AG248" i="2" s="1"/>
  <c r="Z248" i="2"/>
  <c r="AC248" i="2" s="1"/>
  <c r="R248" i="2"/>
  <c r="U248" i="2" s="1"/>
  <c r="N248" i="2"/>
  <c r="Q248" i="2" s="1"/>
  <c r="J248" i="2"/>
  <c r="M248" i="2" s="1"/>
  <c r="F248" i="2"/>
  <c r="I248" i="2" s="1"/>
  <c r="B248" i="2"/>
  <c r="E248" i="2" s="1"/>
  <c r="AG247" i="2"/>
  <c r="AC247" i="2"/>
  <c r="U247" i="2"/>
  <c r="Q247" i="2"/>
  <c r="M247" i="2"/>
  <c r="I247" i="2"/>
  <c r="E247" i="2"/>
  <c r="AG246" i="2"/>
  <c r="AC246" i="2"/>
  <c r="U246" i="2"/>
  <c r="Q246" i="2"/>
  <c r="M246" i="2"/>
  <c r="I246" i="2"/>
  <c r="E246" i="2"/>
  <c r="AG239" i="2"/>
  <c r="AC239" i="2"/>
  <c r="Y239" i="2"/>
  <c r="U239" i="2"/>
  <c r="Q239" i="2"/>
  <c r="M239" i="2"/>
  <c r="I239" i="2"/>
  <c r="AG238" i="2"/>
  <c r="AC238" i="2"/>
  <c r="Y238" i="2"/>
  <c r="U238" i="2"/>
  <c r="Q238" i="2"/>
  <c r="M238" i="2"/>
  <c r="I238" i="2"/>
  <c r="AG237" i="2"/>
  <c r="AC237" i="2"/>
  <c r="Y237" i="2"/>
  <c r="U237" i="2"/>
  <c r="Q237" i="2"/>
  <c r="M237" i="2"/>
  <c r="I237" i="2"/>
  <c r="AG236" i="2"/>
  <c r="AC236" i="2"/>
  <c r="Y236" i="2"/>
  <c r="U236" i="2"/>
  <c r="Q236" i="2"/>
  <c r="M236" i="2"/>
  <c r="I236" i="2"/>
  <c r="AG235" i="2"/>
  <c r="AC235" i="2"/>
  <c r="Y235" i="2"/>
  <c r="U235" i="2"/>
  <c r="Q235" i="2"/>
  <c r="M235" i="2"/>
  <c r="I235" i="2"/>
  <c r="AG234" i="2"/>
  <c r="AC234" i="2"/>
  <c r="Y234" i="2"/>
  <c r="U234" i="2"/>
  <c r="Q234" i="2"/>
  <c r="M234" i="2"/>
  <c r="I234" i="2"/>
  <c r="AG233" i="2"/>
  <c r="AC233" i="2"/>
  <c r="Y233" i="2"/>
  <c r="U233" i="2"/>
  <c r="Q233" i="2"/>
  <c r="M233" i="2"/>
  <c r="I233" i="2"/>
  <c r="AG232" i="2"/>
  <c r="AC232" i="2"/>
  <c r="Y232" i="2"/>
  <c r="U232" i="2"/>
  <c r="Q232" i="2"/>
  <c r="M232" i="2"/>
  <c r="I232" i="2"/>
  <c r="AD231" i="2"/>
  <c r="AG231" i="2" s="1"/>
  <c r="Z231" i="2"/>
  <c r="AC231" i="2" s="1"/>
  <c r="V231" i="2"/>
  <c r="Y231" i="2" s="1"/>
  <c r="R231" i="2"/>
  <c r="U231" i="2" s="1"/>
  <c r="N231" i="2"/>
  <c r="Q231" i="2" s="1"/>
  <c r="J231" i="2"/>
  <c r="M231" i="2" s="1"/>
  <c r="F231" i="2"/>
  <c r="I231" i="2" s="1"/>
  <c r="AG230" i="2"/>
  <c r="AC230" i="2"/>
  <c r="Y230" i="2"/>
  <c r="U230" i="2"/>
  <c r="Q230" i="2"/>
  <c r="M230" i="2"/>
  <c r="I230" i="2"/>
  <c r="AG229" i="2"/>
  <c r="AC229" i="2"/>
  <c r="Y229" i="2"/>
  <c r="U229" i="2"/>
  <c r="Q229" i="2"/>
  <c r="M229" i="2"/>
  <c r="I229" i="2"/>
  <c r="Q147" i="1" l="1"/>
  <c r="M147" i="1"/>
  <c r="I147" i="1"/>
  <c r="E147" i="1"/>
  <c r="Q146" i="1"/>
  <c r="M146" i="1"/>
  <c r="I146" i="1"/>
  <c r="E146" i="1"/>
  <c r="Q145" i="1"/>
  <c r="M145" i="1"/>
  <c r="I145" i="1"/>
  <c r="E145" i="1"/>
  <c r="Q144" i="1"/>
  <c r="M144" i="1"/>
  <c r="I144" i="1"/>
  <c r="E144" i="1"/>
  <c r="Q143" i="1"/>
  <c r="M143" i="1"/>
  <c r="I143" i="1"/>
  <c r="E143" i="1"/>
  <c r="Q142" i="1"/>
  <c r="M142" i="1"/>
  <c r="I142" i="1"/>
  <c r="E142" i="1"/>
  <c r="Q141" i="1"/>
  <c r="M141" i="1"/>
  <c r="I141" i="1"/>
  <c r="E141" i="1"/>
  <c r="Q140" i="1"/>
  <c r="M140" i="1"/>
  <c r="I140" i="1"/>
  <c r="E140" i="1"/>
  <c r="N139" i="1"/>
  <c r="Q139" i="1" s="1"/>
  <c r="J139" i="1"/>
  <c r="M139" i="1" s="1"/>
  <c r="F139" i="1"/>
  <c r="I139" i="1" s="1"/>
  <c r="B139" i="1"/>
  <c r="E139" i="1" s="1"/>
  <c r="Q138" i="1"/>
  <c r="M138" i="1"/>
  <c r="I138" i="1"/>
  <c r="E138" i="1"/>
  <c r="Q137" i="1"/>
  <c r="M137" i="1"/>
  <c r="I137" i="1"/>
  <c r="E137" i="1"/>
  <c r="AG130" i="1"/>
  <c r="AC130" i="1"/>
  <c r="Y130" i="1"/>
  <c r="U130" i="1"/>
  <c r="Q130" i="1"/>
  <c r="M130" i="1"/>
  <c r="I130" i="1"/>
  <c r="E130" i="1"/>
  <c r="AG129" i="1"/>
  <c r="AC129" i="1"/>
  <c r="Y129" i="1"/>
  <c r="U129" i="1"/>
  <c r="Q129" i="1"/>
  <c r="M129" i="1"/>
  <c r="I129" i="1"/>
  <c r="AG128" i="1"/>
  <c r="AC128" i="1"/>
  <c r="Y128" i="1"/>
  <c r="U128" i="1"/>
  <c r="Q128" i="1"/>
  <c r="M128" i="1"/>
  <c r="I128" i="1"/>
  <c r="E128" i="1"/>
  <c r="AG127" i="1"/>
  <c r="AC127" i="1"/>
  <c r="Y127" i="1"/>
  <c r="U127" i="1"/>
  <c r="Q127" i="1"/>
  <c r="M127" i="1"/>
  <c r="I127" i="1"/>
  <c r="E127" i="1"/>
  <c r="AG126" i="1"/>
  <c r="AC126" i="1"/>
  <c r="Y126" i="1"/>
  <c r="U126" i="1"/>
  <c r="Q126" i="1"/>
  <c r="M126" i="1"/>
  <c r="I126" i="1"/>
  <c r="E126" i="1"/>
  <c r="AG125" i="1"/>
  <c r="AC125" i="1"/>
  <c r="Y125" i="1"/>
  <c r="U125" i="1"/>
  <c r="Q125" i="1"/>
  <c r="M125" i="1"/>
  <c r="I125" i="1"/>
  <c r="E125" i="1"/>
  <c r="AG124" i="1"/>
  <c r="AC124" i="1"/>
  <c r="Y124" i="1"/>
  <c r="U124" i="1"/>
  <c r="Q124" i="1"/>
  <c r="M124" i="1"/>
  <c r="I124" i="1"/>
  <c r="E124" i="1"/>
  <c r="AG123" i="1"/>
  <c r="AC123" i="1"/>
  <c r="Y123" i="1"/>
  <c r="U123" i="1"/>
  <c r="Q123" i="1"/>
  <c r="M123" i="1"/>
  <c r="I123" i="1"/>
  <c r="E123" i="1"/>
  <c r="AD122" i="1"/>
  <c r="AG122" i="1" s="1"/>
  <c r="Z122" i="1"/>
  <c r="AC122" i="1" s="1"/>
  <c r="V122" i="1"/>
  <c r="Y122" i="1" s="1"/>
  <c r="R122" i="1"/>
  <c r="U122" i="1" s="1"/>
  <c r="N122" i="1"/>
  <c r="Q122" i="1" s="1"/>
  <c r="J122" i="1"/>
  <c r="M122" i="1" s="1"/>
  <c r="F122" i="1"/>
  <c r="I122" i="1" s="1"/>
  <c r="B122" i="1"/>
  <c r="E122" i="1" s="1"/>
  <c r="AG121" i="1"/>
  <c r="AC121" i="1"/>
  <c r="Y121" i="1"/>
  <c r="U121" i="1"/>
  <c r="Q121" i="1"/>
  <c r="M121" i="1"/>
  <c r="I121" i="1"/>
  <c r="E121" i="1"/>
  <c r="AG120" i="1"/>
  <c r="AC120" i="1"/>
  <c r="Y120" i="1"/>
  <c r="U120" i="1"/>
  <c r="Q120" i="1"/>
  <c r="M120" i="1"/>
  <c r="I120" i="1"/>
  <c r="E120" i="1"/>
  <c r="AG110" i="1"/>
  <c r="AC110" i="1"/>
  <c r="Y110" i="1"/>
  <c r="U110" i="1"/>
  <c r="Q110" i="1"/>
  <c r="M110" i="1"/>
  <c r="I110" i="1"/>
  <c r="E110" i="1"/>
  <c r="AG109" i="1"/>
  <c r="AC109" i="1"/>
  <c r="Y109" i="1"/>
  <c r="U109" i="1"/>
  <c r="Q109" i="1"/>
  <c r="M109" i="1"/>
  <c r="I109" i="1"/>
  <c r="E109" i="1"/>
  <c r="AG108" i="1"/>
  <c r="AC108" i="1"/>
  <c r="Y108" i="1"/>
  <c r="U108" i="1"/>
  <c r="Q108" i="1"/>
  <c r="M108" i="1"/>
  <c r="I108" i="1"/>
  <c r="E108" i="1"/>
  <c r="AG107" i="1"/>
  <c r="AC107" i="1"/>
  <c r="Y107" i="1"/>
  <c r="U107" i="1"/>
  <c r="Q107" i="1"/>
  <c r="M107" i="1"/>
  <c r="I107" i="1"/>
  <c r="E107" i="1"/>
  <c r="AG106" i="1"/>
  <c r="AC106" i="1"/>
  <c r="Y106" i="1"/>
  <c r="U106" i="1"/>
  <c r="Q106" i="1"/>
  <c r="M106" i="1"/>
  <c r="I106" i="1"/>
  <c r="E106" i="1"/>
  <c r="AG105" i="1"/>
  <c r="AC105" i="1"/>
  <c r="Y105" i="1"/>
  <c r="U105" i="1"/>
  <c r="Q105" i="1"/>
  <c r="M105" i="1"/>
  <c r="I105" i="1"/>
  <c r="E105" i="1"/>
  <c r="AG104" i="1"/>
  <c r="AC104" i="1"/>
  <c r="Y104" i="1"/>
  <c r="U104" i="1"/>
  <c r="Q104" i="1"/>
  <c r="M104" i="1"/>
  <c r="I104" i="1"/>
  <c r="E104" i="1"/>
  <c r="AG103" i="1"/>
  <c r="AC103" i="1"/>
  <c r="Y103" i="1"/>
  <c r="U103" i="1"/>
  <c r="Q103" i="1"/>
  <c r="M103" i="1"/>
  <c r="I103" i="1"/>
  <c r="E103" i="1"/>
  <c r="AD102" i="1"/>
  <c r="AG102" i="1" s="1"/>
  <c r="Z102" i="1"/>
  <c r="AC102" i="1" s="1"/>
  <c r="V102" i="1"/>
  <c r="Y102" i="1" s="1"/>
  <c r="R102" i="1"/>
  <c r="U102" i="1" s="1"/>
  <c r="N102" i="1"/>
  <c r="Q102" i="1" s="1"/>
  <c r="J102" i="1"/>
  <c r="M102" i="1" s="1"/>
  <c r="F102" i="1"/>
  <c r="I102" i="1" s="1"/>
  <c r="B102" i="1"/>
  <c r="E102" i="1" s="1"/>
  <c r="AG101" i="1"/>
  <c r="AC101" i="1"/>
  <c r="Y101" i="1"/>
  <c r="U101" i="1"/>
  <c r="Q101" i="1"/>
  <c r="M101" i="1"/>
  <c r="I101" i="1"/>
  <c r="E101" i="1"/>
  <c r="AG100" i="1"/>
  <c r="AC100" i="1"/>
  <c r="Y100" i="1"/>
  <c r="U100" i="1"/>
  <c r="Q100" i="1"/>
  <c r="M100" i="1"/>
  <c r="I100" i="1"/>
  <c r="E100" i="1"/>
  <c r="AG93" i="1"/>
  <c r="AC93" i="1"/>
  <c r="Y93" i="1"/>
  <c r="U93" i="1"/>
  <c r="Q93" i="1"/>
  <c r="M93" i="1"/>
  <c r="I93" i="1"/>
  <c r="AG92" i="1"/>
  <c r="AC92" i="1"/>
  <c r="Y92" i="1"/>
  <c r="U92" i="1"/>
  <c r="Q92" i="1"/>
  <c r="M92" i="1"/>
  <c r="I92" i="1"/>
  <c r="AG91" i="1"/>
  <c r="AC91" i="1"/>
  <c r="Y91" i="1"/>
  <c r="U91" i="1"/>
  <c r="Q91" i="1"/>
  <c r="M91" i="1"/>
  <c r="I91" i="1"/>
  <c r="AG90" i="1"/>
  <c r="AC90" i="1"/>
  <c r="Y90" i="1"/>
  <c r="U90" i="1"/>
  <c r="Q90" i="1"/>
  <c r="M90" i="1"/>
  <c r="I90" i="1"/>
  <c r="AG89" i="1"/>
  <c r="AC89" i="1"/>
  <c r="Y89" i="1"/>
  <c r="U89" i="1"/>
  <c r="Q89" i="1"/>
  <c r="M89" i="1"/>
  <c r="I89" i="1"/>
  <c r="AG88" i="1"/>
  <c r="AC88" i="1"/>
  <c r="Y88" i="1"/>
  <c r="U88" i="1"/>
  <c r="Q88" i="1"/>
  <c r="M88" i="1"/>
  <c r="I88" i="1"/>
  <c r="AG87" i="1"/>
  <c r="AC87" i="1"/>
  <c r="Y87" i="1"/>
  <c r="U87" i="1"/>
  <c r="Q87" i="1"/>
  <c r="M87" i="1"/>
  <c r="I87" i="1"/>
  <c r="AG86" i="1"/>
  <c r="AC86" i="1"/>
  <c r="Y86" i="1"/>
  <c r="U86" i="1"/>
  <c r="Q86" i="1"/>
  <c r="M86" i="1"/>
  <c r="I86" i="1"/>
  <c r="AD85" i="1"/>
  <c r="AG85" i="1" s="1"/>
  <c r="Z85" i="1"/>
  <c r="AC85" i="1" s="1"/>
  <c r="V85" i="1"/>
  <c r="Y85" i="1" s="1"/>
  <c r="R85" i="1"/>
  <c r="U85" i="1" s="1"/>
  <c r="N85" i="1"/>
  <c r="Q85" i="1" s="1"/>
  <c r="J85" i="1"/>
  <c r="M85" i="1" s="1"/>
  <c r="F85" i="1"/>
  <c r="I85" i="1" s="1"/>
  <c r="AG84" i="1"/>
  <c r="AC84" i="1"/>
  <c r="Y84" i="1"/>
  <c r="U84" i="1"/>
  <c r="Q84" i="1"/>
  <c r="M84" i="1"/>
  <c r="I84" i="1"/>
  <c r="AG83" i="1"/>
  <c r="AC83" i="1"/>
  <c r="Y83" i="1"/>
  <c r="U83" i="1"/>
  <c r="Q83" i="1"/>
  <c r="M83" i="1"/>
  <c r="I83" i="1"/>
  <c r="Q131" i="1" l="1"/>
  <c r="M209" i="3"/>
  <c r="Q192" i="3"/>
  <c r="M192" i="3"/>
  <c r="I192" i="3"/>
  <c r="AG172" i="3"/>
  <c r="AC172" i="3"/>
  <c r="Y172" i="3"/>
  <c r="U172" i="3"/>
  <c r="Q172" i="3"/>
  <c r="M172" i="3"/>
  <c r="I172" i="3"/>
  <c r="E172" i="3"/>
  <c r="Y155" i="3"/>
  <c r="Q155" i="3"/>
  <c r="I155" i="3"/>
  <c r="E155" i="3"/>
  <c r="AG135" i="3"/>
  <c r="AC135" i="3"/>
  <c r="Y135" i="3"/>
  <c r="U135" i="3"/>
  <c r="Q135" i="3"/>
  <c r="M135" i="3"/>
  <c r="I135" i="3"/>
  <c r="E135" i="3"/>
  <c r="AC118" i="3"/>
  <c r="Y118" i="3"/>
  <c r="U118" i="3"/>
  <c r="Q118" i="3"/>
  <c r="M118" i="3"/>
  <c r="I118" i="3"/>
  <c r="E118" i="3"/>
  <c r="AF111" i="1" l="1"/>
  <c r="AB111" i="1"/>
  <c r="X111" i="1"/>
  <c r="T111" i="1"/>
  <c r="P111" i="1"/>
  <c r="L111" i="1"/>
  <c r="H111" i="1"/>
  <c r="D111" i="1"/>
  <c r="AE99" i="1"/>
  <c r="AE111" i="1" s="1"/>
  <c r="AD99" i="1"/>
  <c r="AA99" i="1"/>
  <c r="AA111" i="1" s="1"/>
  <c r="Z99" i="1"/>
  <c r="Z111" i="1" s="1"/>
  <c r="W99" i="1"/>
  <c r="W111" i="1" s="1"/>
  <c r="V99" i="1"/>
  <c r="S99" i="1"/>
  <c r="S111" i="1" s="1"/>
  <c r="R99" i="1"/>
  <c r="R111" i="1" s="1"/>
  <c r="O99" i="1"/>
  <c r="O111" i="1" s="1"/>
  <c r="N99" i="1"/>
  <c r="K99" i="1"/>
  <c r="K111" i="1" s="1"/>
  <c r="J99" i="1"/>
  <c r="J111" i="1" s="1"/>
  <c r="G99" i="1"/>
  <c r="G111" i="1" s="1"/>
  <c r="F99" i="1"/>
  <c r="C99" i="1"/>
  <c r="C111" i="1" s="1"/>
  <c r="B99" i="1"/>
  <c r="B111" i="1" s="1"/>
  <c r="AG98" i="1"/>
  <c r="AC98" i="1"/>
  <c r="Y98" i="1"/>
  <c r="U98" i="1"/>
  <c r="Q98" i="1"/>
  <c r="M98" i="1"/>
  <c r="I98" i="1"/>
  <c r="E98" i="1"/>
  <c r="AG97" i="1"/>
  <c r="AC97" i="1"/>
  <c r="Y97" i="1"/>
  <c r="U97" i="1"/>
  <c r="Q97" i="1"/>
  <c r="M97" i="1"/>
  <c r="I97" i="1"/>
  <c r="E97" i="1"/>
  <c r="AF94" i="1"/>
  <c r="AB94" i="1"/>
  <c r="X94" i="1"/>
  <c r="T94" i="1"/>
  <c r="P94" i="1"/>
  <c r="L94" i="1"/>
  <c r="H94" i="1"/>
  <c r="D94" i="1"/>
  <c r="E93" i="1"/>
  <c r="E91" i="1"/>
  <c r="E90" i="1"/>
  <c r="E89" i="1"/>
  <c r="E88" i="1"/>
  <c r="E87" i="1"/>
  <c r="E86" i="1"/>
  <c r="B85" i="1"/>
  <c r="E85" i="1" s="1"/>
  <c r="E84" i="1"/>
  <c r="E83" i="1"/>
  <c r="AE82" i="1"/>
  <c r="AE94" i="1" s="1"/>
  <c r="AD82" i="1"/>
  <c r="AD94" i="1" s="1"/>
  <c r="AA82" i="1"/>
  <c r="AA94" i="1" s="1"/>
  <c r="Z82" i="1"/>
  <c r="Z94" i="1" s="1"/>
  <c r="W82" i="1"/>
  <c r="W94" i="1" s="1"/>
  <c r="V82" i="1"/>
  <c r="S82" i="1"/>
  <c r="S94" i="1" s="1"/>
  <c r="R82" i="1"/>
  <c r="R94" i="1" s="1"/>
  <c r="O82" i="1"/>
  <c r="O94" i="1" s="1"/>
  <c r="N82" i="1"/>
  <c r="N94" i="1" s="1"/>
  <c r="K82" i="1"/>
  <c r="K94" i="1" s="1"/>
  <c r="J82" i="1"/>
  <c r="J94" i="1" s="1"/>
  <c r="G82" i="1"/>
  <c r="G94" i="1" s="1"/>
  <c r="F82" i="1"/>
  <c r="C82" i="1"/>
  <c r="C94" i="1" s="1"/>
  <c r="B82" i="1"/>
  <c r="B94" i="1" s="1"/>
  <c r="AG81" i="1"/>
  <c r="AC81" i="1"/>
  <c r="Y81" i="1"/>
  <c r="U81" i="1"/>
  <c r="Q81" i="1"/>
  <c r="M81" i="1"/>
  <c r="I81" i="1"/>
  <c r="E81" i="1"/>
  <c r="AG80" i="1"/>
  <c r="AC80" i="1"/>
  <c r="Y80" i="1"/>
  <c r="U80" i="1"/>
  <c r="Q80" i="1"/>
  <c r="M80" i="1"/>
  <c r="I80" i="1"/>
  <c r="E80" i="1"/>
  <c r="P148" i="1"/>
  <c r="L148" i="1"/>
  <c r="H148" i="1"/>
  <c r="D148" i="1"/>
  <c r="O136" i="1"/>
  <c r="O148" i="1" s="1"/>
  <c r="N136" i="1"/>
  <c r="N148" i="1" s="1"/>
  <c r="K136" i="1"/>
  <c r="K148" i="1" s="1"/>
  <c r="J136" i="1"/>
  <c r="J148" i="1" s="1"/>
  <c r="G136" i="1"/>
  <c r="G148" i="1" s="1"/>
  <c r="F136" i="1"/>
  <c r="F148" i="1" s="1"/>
  <c r="C136" i="1"/>
  <c r="C148" i="1" s="1"/>
  <c r="B136" i="1"/>
  <c r="B148" i="1" s="1"/>
  <c r="Q135" i="1"/>
  <c r="M135" i="1"/>
  <c r="I135" i="1"/>
  <c r="E135" i="1"/>
  <c r="Q134" i="1"/>
  <c r="M134" i="1"/>
  <c r="I134" i="1"/>
  <c r="E134" i="1"/>
  <c r="AF131" i="1"/>
  <c r="AB131" i="1"/>
  <c r="X131" i="1"/>
  <c r="T131" i="1"/>
  <c r="P131" i="1"/>
  <c r="L131" i="1"/>
  <c r="H131" i="1"/>
  <c r="AE119" i="1"/>
  <c r="AE131" i="1" s="1"/>
  <c r="AD119" i="1"/>
  <c r="AA119" i="1"/>
  <c r="AA131" i="1" s="1"/>
  <c r="Z119" i="1"/>
  <c r="Z131" i="1" s="1"/>
  <c r="W119" i="1"/>
  <c r="W131" i="1" s="1"/>
  <c r="V119" i="1"/>
  <c r="S119" i="1"/>
  <c r="S131" i="1" s="1"/>
  <c r="R119" i="1"/>
  <c r="R131" i="1" s="1"/>
  <c r="O119" i="1"/>
  <c r="O131" i="1" s="1"/>
  <c r="N119" i="1"/>
  <c r="K119" i="1"/>
  <c r="K131" i="1" s="1"/>
  <c r="J119" i="1"/>
  <c r="J131" i="1" s="1"/>
  <c r="G119" i="1"/>
  <c r="G131" i="1" s="1"/>
  <c r="F119" i="1"/>
  <c r="F131" i="1" s="1"/>
  <c r="AG118" i="1"/>
  <c r="AC118" i="1"/>
  <c r="Y118" i="1"/>
  <c r="U118" i="1"/>
  <c r="Q118" i="1"/>
  <c r="M118" i="1"/>
  <c r="I118" i="1"/>
  <c r="AG117" i="1"/>
  <c r="AC117" i="1"/>
  <c r="Y117" i="1"/>
  <c r="U117" i="1"/>
  <c r="Q117" i="1"/>
  <c r="M117" i="1"/>
  <c r="I117" i="1"/>
  <c r="D131" i="1"/>
  <c r="U94" i="1" l="1"/>
  <c r="AG99" i="1"/>
  <c r="AG111" i="1" s="1"/>
  <c r="AG94" i="1"/>
  <c r="Y82" i="1"/>
  <c r="Q136" i="1"/>
  <c r="Q148" i="1" s="1"/>
  <c r="AG119" i="1"/>
  <c r="AG131" i="1" s="1"/>
  <c r="AC131" i="1"/>
  <c r="Y119" i="1"/>
  <c r="Q119" i="1"/>
  <c r="I119" i="1"/>
  <c r="I131" i="1" s="1"/>
  <c r="Y99" i="1"/>
  <c r="Q99" i="1"/>
  <c r="I99" i="1"/>
  <c r="AC94" i="1"/>
  <c r="Q82" i="1"/>
  <c r="I82" i="1"/>
  <c r="AG82" i="1"/>
  <c r="E94" i="1"/>
  <c r="M94" i="1"/>
  <c r="Q94" i="1"/>
  <c r="E111" i="1"/>
  <c r="M111" i="1"/>
  <c r="AC111" i="1"/>
  <c r="E82" i="1"/>
  <c r="M82" i="1"/>
  <c r="U82" i="1"/>
  <c r="AC82" i="1"/>
  <c r="F94" i="1"/>
  <c r="I94" i="1" s="1"/>
  <c r="V94" i="1"/>
  <c r="Y94" i="1" s="1"/>
  <c r="E99" i="1"/>
  <c r="M99" i="1"/>
  <c r="U99" i="1"/>
  <c r="U111" i="1" s="1"/>
  <c r="AC99" i="1"/>
  <c r="F111" i="1"/>
  <c r="I111" i="1" s="1"/>
  <c r="N111" i="1"/>
  <c r="Q111" i="1" s="1"/>
  <c r="V111" i="1"/>
  <c r="Y111" i="1" s="1"/>
  <c r="AD111" i="1"/>
  <c r="I136" i="1"/>
  <c r="I148" i="1" s="1"/>
  <c r="E136" i="1"/>
  <c r="E148" i="1" s="1"/>
  <c r="M136" i="1"/>
  <c r="M148" i="1" s="1"/>
  <c r="M119" i="1"/>
  <c r="M131" i="1" s="1"/>
  <c r="U119" i="1"/>
  <c r="U131" i="1" s="1"/>
  <c r="AC119" i="1"/>
  <c r="N131" i="1"/>
  <c r="V131" i="1"/>
  <c r="Y131" i="1" s="1"/>
  <c r="AD131" i="1"/>
  <c r="AF257" i="2"/>
  <c r="AB257" i="2"/>
  <c r="T257" i="2"/>
  <c r="P257" i="2"/>
  <c r="L257" i="2"/>
  <c r="H257" i="2"/>
  <c r="D257" i="2"/>
  <c r="AE245" i="2"/>
  <c r="AE257" i="2" s="1"/>
  <c r="AD245" i="2"/>
  <c r="AA245" i="2"/>
  <c r="AA257" i="2" s="1"/>
  <c r="Z245" i="2"/>
  <c r="Z257" i="2" s="1"/>
  <c r="S245" i="2"/>
  <c r="S257" i="2" s="1"/>
  <c r="R245" i="2"/>
  <c r="R257" i="2" s="1"/>
  <c r="O245" i="2"/>
  <c r="O257" i="2" s="1"/>
  <c r="N245" i="2"/>
  <c r="K245" i="2"/>
  <c r="K257" i="2" s="1"/>
  <c r="J245" i="2"/>
  <c r="J257" i="2" s="1"/>
  <c r="G245" i="2"/>
  <c r="G257" i="2" s="1"/>
  <c r="F245" i="2"/>
  <c r="C245" i="2"/>
  <c r="C257" i="2" s="1"/>
  <c r="B245" i="2"/>
  <c r="B257" i="2" s="1"/>
  <c r="AG244" i="2"/>
  <c r="AC244" i="2"/>
  <c r="U244" i="2"/>
  <c r="Q244" i="2"/>
  <c r="M244" i="2"/>
  <c r="I244" i="2"/>
  <c r="E244" i="2"/>
  <c r="AG243" i="2"/>
  <c r="AC243" i="2"/>
  <c r="U243" i="2"/>
  <c r="Q243" i="2"/>
  <c r="M243" i="2"/>
  <c r="I243" i="2"/>
  <c r="E243" i="2"/>
  <c r="AF240" i="2"/>
  <c r="AB240" i="2"/>
  <c r="X240" i="2"/>
  <c r="T240" i="2"/>
  <c r="P240" i="2"/>
  <c r="L240" i="2"/>
  <c r="H240" i="2"/>
  <c r="D240" i="2"/>
  <c r="E239" i="2"/>
  <c r="E238" i="2"/>
  <c r="E237" i="2"/>
  <c r="E236" i="2"/>
  <c r="E235" i="2"/>
  <c r="E234" i="2"/>
  <c r="E233" i="2"/>
  <c r="E232" i="2"/>
  <c r="B231" i="2"/>
  <c r="E231" i="2" s="1"/>
  <c r="E230" i="2"/>
  <c r="E229" i="2"/>
  <c r="AE228" i="2"/>
  <c r="AE240" i="2" s="1"/>
  <c r="AD228" i="2"/>
  <c r="AA228" i="2"/>
  <c r="AA240" i="2" s="1"/>
  <c r="Z228" i="2"/>
  <c r="Z240" i="2" s="1"/>
  <c r="W228" i="2"/>
  <c r="W240" i="2" s="1"/>
  <c r="V228" i="2"/>
  <c r="S228" i="2"/>
  <c r="S240" i="2" s="1"/>
  <c r="R228" i="2"/>
  <c r="R240" i="2" s="1"/>
  <c r="O228" i="2"/>
  <c r="O240" i="2" s="1"/>
  <c r="N228" i="2"/>
  <c r="K228" i="2"/>
  <c r="K240" i="2" s="1"/>
  <c r="J228" i="2"/>
  <c r="J240" i="2" s="1"/>
  <c r="G228" i="2"/>
  <c r="G240" i="2" s="1"/>
  <c r="F228" i="2"/>
  <c r="C228" i="2"/>
  <c r="C240" i="2" s="1"/>
  <c r="B228" i="2"/>
  <c r="B240" i="2" s="1"/>
  <c r="AG227" i="2"/>
  <c r="AC227" i="2"/>
  <c r="Y227" i="2"/>
  <c r="U227" i="2"/>
  <c r="Q227" i="2"/>
  <c r="M227" i="2"/>
  <c r="I227" i="2"/>
  <c r="E227" i="2"/>
  <c r="AG226" i="2"/>
  <c r="AC226" i="2"/>
  <c r="Y226" i="2"/>
  <c r="U226" i="2"/>
  <c r="Q226" i="2"/>
  <c r="M226" i="2"/>
  <c r="I226" i="2"/>
  <c r="E226" i="2"/>
  <c r="AF294" i="2"/>
  <c r="AB294" i="2"/>
  <c r="X294" i="2"/>
  <c r="T294" i="2"/>
  <c r="P294" i="2"/>
  <c r="L294" i="2"/>
  <c r="D294" i="2"/>
  <c r="AE282" i="2"/>
  <c r="AE294" i="2" s="1"/>
  <c r="AD282" i="2"/>
  <c r="AA282" i="2"/>
  <c r="AA294" i="2" s="1"/>
  <c r="Z282" i="2"/>
  <c r="Z294" i="2" s="1"/>
  <c r="W282" i="2"/>
  <c r="W294" i="2" s="1"/>
  <c r="V282" i="2"/>
  <c r="S282" i="2"/>
  <c r="S294" i="2" s="1"/>
  <c r="R282" i="2"/>
  <c r="R294" i="2" s="1"/>
  <c r="O282" i="2"/>
  <c r="O294" i="2" s="1"/>
  <c r="N282" i="2"/>
  <c r="K282" i="2"/>
  <c r="K294" i="2" s="1"/>
  <c r="J282" i="2"/>
  <c r="J294" i="2" s="1"/>
  <c r="C282" i="2"/>
  <c r="C294" i="2" s="1"/>
  <c r="B282" i="2"/>
  <c r="B294" i="2" s="1"/>
  <c r="AG281" i="2"/>
  <c r="AC281" i="2"/>
  <c r="Y281" i="2"/>
  <c r="U281" i="2"/>
  <c r="Q281" i="2"/>
  <c r="M281" i="2"/>
  <c r="E281" i="2"/>
  <c r="AG280" i="2"/>
  <c r="AC280" i="2"/>
  <c r="Y280" i="2"/>
  <c r="U280" i="2"/>
  <c r="Q280" i="2"/>
  <c r="M280" i="2"/>
  <c r="E280" i="2"/>
  <c r="AF277" i="2"/>
  <c r="AB277" i="2"/>
  <c r="X277" i="2"/>
  <c r="T277" i="2"/>
  <c r="P277" i="2"/>
  <c r="L277" i="2"/>
  <c r="H277" i="2"/>
  <c r="D277" i="2"/>
  <c r="AE265" i="2"/>
  <c r="AE277" i="2" s="1"/>
  <c r="AD265" i="2"/>
  <c r="AA265" i="2"/>
  <c r="AA277" i="2" s="1"/>
  <c r="Z265" i="2"/>
  <c r="Z277" i="2" s="1"/>
  <c r="W265" i="2"/>
  <c r="W277" i="2" s="1"/>
  <c r="V265" i="2"/>
  <c r="S265" i="2"/>
  <c r="S277" i="2" s="1"/>
  <c r="R265" i="2"/>
  <c r="R277" i="2" s="1"/>
  <c r="O265" i="2"/>
  <c r="O277" i="2" s="1"/>
  <c r="N265" i="2"/>
  <c r="K265" i="2"/>
  <c r="K277" i="2" s="1"/>
  <c r="J265" i="2"/>
  <c r="J277" i="2" s="1"/>
  <c r="G265" i="2"/>
  <c r="G277" i="2" s="1"/>
  <c r="F265" i="2"/>
  <c r="C265" i="2"/>
  <c r="C277" i="2" s="1"/>
  <c r="B265" i="2"/>
  <c r="B277" i="2" s="1"/>
  <c r="AG264" i="2"/>
  <c r="AC264" i="2"/>
  <c r="Y264" i="2"/>
  <c r="U264" i="2"/>
  <c r="Q264" i="2"/>
  <c r="M264" i="2"/>
  <c r="I264" i="2"/>
  <c r="E264" i="2"/>
  <c r="AG263" i="2"/>
  <c r="AC263" i="2"/>
  <c r="Y263" i="2"/>
  <c r="U263" i="2"/>
  <c r="Q263" i="2"/>
  <c r="M263" i="2"/>
  <c r="I263" i="2"/>
  <c r="E263" i="2"/>
  <c r="AF331" i="2"/>
  <c r="AB331" i="2"/>
  <c r="X331" i="2"/>
  <c r="T331" i="2"/>
  <c r="P331" i="2"/>
  <c r="L331" i="2"/>
  <c r="H331" i="2"/>
  <c r="D331" i="2"/>
  <c r="AE319" i="2"/>
  <c r="AE331" i="2" s="1"/>
  <c r="AD319" i="2"/>
  <c r="AA319" i="2"/>
  <c r="AA331" i="2" s="1"/>
  <c r="Z319" i="2"/>
  <c r="Z331" i="2" s="1"/>
  <c r="W319" i="2"/>
  <c r="W331" i="2" s="1"/>
  <c r="V319" i="2"/>
  <c r="S319" i="2"/>
  <c r="S331" i="2" s="1"/>
  <c r="R319" i="2"/>
  <c r="R331" i="2" s="1"/>
  <c r="O319" i="2"/>
  <c r="O331" i="2" s="1"/>
  <c r="N319" i="2"/>
  <c r="K319" i="2"/>
  <c r="K331" i="2" s="1"/>
  <c r="J319" i="2"/>
  <c r="J331" i="2" s="1"/>
  <c r="G319" i="2"/>
  <c r="G331" i="2" s="1"/>
  <c r="F319" i="2"/>
  <c r="C319" i="2"/>
  <c r="C331" i="2" s="1"/>
  <c r="B319" i="2"/>
  <c r="B331" i="2" s="1"/>
  <c r="AG318" i="2"/>
  <c r="AC318" i="2"/>
  <c r="Y318" i="2"/>
  <c r="U318" i="2"/>
  <c r="Q318" i="2"/>
  <c r="M318" i="2"/>
  <c r="I318" i="2"/>
  <c r="E318" i="2"/>
  <c r="AG317" i="2"/>
  <c r="AC317" i="2"/>
  <c r="Y317" i="2"/>
  <c r="U317" i="2"/>
  <c r="Q317" i="2"/>
  <c r="M317" i="2"/>
  <c r="I317" i="2"/>
  <c r="E317" i="2"/>
  <c r="AF314" i="2"/>
  <c r="AB314" i="2"/>
  <c r="X314" i="2"/>
  <c r="T314" i="2"/>
  <c r="P314" i="2"/>
  <c r="L314" i="2"/>
  <c r="H314" i="2"/>
  <c r="D314" i="2"/>
  <c r="AE302" i="2"/>
  <c r="AE314" i="2" s="1"/>
  <c r="AD302" i="2"/>
  <c r="AA302" i="2"/>
  <c r="AA314" i="2" s="1"/>
  <c r="Z302" i="2"/>
  <c r="Z314" i="2" s="1"/>
  <c r="W302" i="2"/>
  <c r="W314" i="2" s="1"/>
  <c r="V302" i="2"/>
  <c r="S302" i="2"/>
  <c r="S314" i="2" s="1"/>
  <c r="R302" i="2"/>
  <c r="R314" i="2" s="1"/>
  <c r="O302" i="2"/>
  <c r="O314" i="2" s="1"/>
  <c r="N302" i="2"/>
  <c r="K302" i="2"/>
  <c r="K314" i="2" s="1"/>
  <c r="J302" i="2"/>
  <c r="J314" i="2" s="1"/>
  <c r="G302" i="2"/>
  <c r="G314" i="2" s="1"/>
  <c r="F302" i="2"/>
  <c r="C302" i="2"/>
  <c r="C314" i="2" s="1"/>
  <c r="B302" i="2"/>
  <c r="B314" i="2" s="1"/>
  <c r="AG301" i="2"/>
  <c r="AC301" i="2"/>
  <c r="Y301" i="2"/>
  <c r="U301" i="2"/>
  <c r="Q301" i="2"/>
  <c r="M301" i="2"/>
  <c r="I301" i="2"/>
  <c r="E301" i="2"/>
  <c r="AG300" i="2"/>
  <c r="AC300" i="2"/>
  <c r="Y300" i="2"/>
  <c r="U300" i="2"/>
  <c r="Q300" i="2"/>
  <c r="M300" i="2"/>
  <c r="I300" i="2"/>
  <c r="E300" i="2"/>
  <c r="D425" i="2"/>
  <c r="E424" i="2"/>
  <c r="E423" i="2"/>
  <c r="E422" i="2"/>
  <c r="E421" i="2"/>
  <c r="E420" i="2"/>
  <c r="E419" i="2"/>
  <c r="E418" i="2"/>
  <c r="M417" i="2"/>
  <c r="I417" i="2"/>
  <c r="E417" i="2"/>
  <c r="B416" i="2"/>
  <c r="E416" i="2" s="1"/>
  <c r="E415" i="2"/>
  <c r="E414" i="2"/>
  <c r="O413" i="2"/>
  <c r="O425" i="2" s="1"/>
  <c r="N413" i="2"/>
  <c r="K425" i="2"/>
  <c r="J425" i="2"/>
  <c r="G425" i="2"/>
  <c r="C413" i="2"/>
  <c r="C425" i="2" s="1"/>
  <c r="B413" i="2"/>
  <c r="Q412" i="2"/>
  <c r="E412" i="2"/>
  <c r="Q411" i="2"/>
  <c r="E411" i="2"/>
  <c r="AF405" i="2"/>
  <c r="AB405" i="2"/>
  <c r="X405" i="2"/>
  <c r="P405" i="2"/>
  <c r="L405" i="2"/>
  <c r="H405" i="2"/>
  <c r="D405" i="2"/>
  <c r="AG404" i="2"/>
  <c r="AC404" i="2"/>
  <c r="Y404" i="2"/>
  <c r="Q404" i="2"/>
  <c r="M404" i="2"/>
  <c r="I404" i="2"/>
  <c r="E404" i="2"/>
  <c r="AG403" i="2"/>
  <c r="AC403" i="2"/>
  <c r="Y403" i="2"/>
  <c r="Q403" i="2"/>
  <c r="M403" i="2"/>
  <c r="I403" i="2"/>
  <c r="E403" i="2"/>
  <c r="AG402" i="2"/>
  <c r="AC402" i="2"/>
  <c r="Y402" i="2"/>
  <c r="Q402" i="2"/>
  <c r="M402" i="2"/>
  <c r="I402" i="2"/>
  <c r="E402" i="2"/>
  <c r="AG401" i="2"/>
  <c r="AC401" i="2"/>
  <c r="Y401" i="2"/>
  <c r="Q401" i="2"/>
  <c r="M401" i="2"/>
  <c r="I401" i="2"/>
  <c r="E401" i="2"/>
  <c r="AG400" i="2"/>
  <c r="AC400" i="2"/>
  <c r="Y400" i="2"/>
  <c r="Q400" i="2"/>
  <c r="M400" i="2"/>
  <c r="I400" i="2"/>
  <c r="E400" i="2"/>
  <c r="AG399" i="2"/>
  <c r="AC399" i="2"/>
  <c r="Y399" i="2"/>
  <c r="Q399" i="2"/>
  <c r="M399" i="2"/>
  <c r="I399" i="2"/>
  <c r="E399" i="2"/>
  <c r="AG398" i="2"/>
  <c r="AC398" i="2"/>
  <c r="Y398" i="2"/>
  <c r="Q398" i="2"/>
  <c r="M398" i="2"/>
  <c r="I398" i="2"/>
  <c r="E398" i="2"/>
  <c r="AG397" i="2"/>
  <c r="AC397" i="2"/>
  <c r="Y397" i="2"/>
  <c r="Q397" i="2"/>
  <c r="M397" i="2"/>
  <c r="I397" i="2"/>
  <c r="E397" i="2"/>
  <c r="AD396" i="2"/>
  <c r="AG396" i="2" s="1"/>
  <c r="Z396" i="2"/>
  <c r="AC396" i="2" s="1"/>
  <c r="V396" i="2"/>
  <c r="Y396" i="2" s="1"/>
  <c r="N396" i="2"/>
  <c r="Q396" i="2" s="1"/>
  <c r="J396" i="2"/>
  <c r="M396" i="2" s="1"/>
  <c r="F396" i="2"/>
  <c r="I396" i="2" s="1"/>
  <c r="B396" i="2"/>
  <c r="E396" i="2" s="1"/>
  <c r="AG395" i="2"/>
  <c r="AC395" i="2"/>
  <c r="Y395" i="2"/>
  <c r="Q395" i="2"/>
  <c r="M395" i="2"/>
  <c r="I395" i="2"/>
  <c r="E395" i="2"/>
  <c r="AG394" i="2"/>
  <c r="AC394" i="2"/>
  <c r="Y394" i="2"/>
  <c r="Q394" i="2"/>
  <c r="M394" i="2"/>
  <c r="I394" i="2"/>
  <c r="E394" i="2"/>
  <c r="AE393" i="2"/>
  <c r="AE405" i="2" s="1"/>
  <c r="AD393" i="2"/>
  <c r="AA393" i="2"/>
  <c r="AA405" i="2" s="1"/>
  <c r="Z393" i="2"/>
  <c r="W393" i="2"/>
  <c r="W405" i="2" s="1"/>
  <c r="V393" i="2"/>
  <c r="O393" i="2"/>
  <c r="O405" i="2" s="1"/>
  <c r="N393" i="2"/>
  <c r="K393" i="2"/>
  <c r="K405" i="2" s="1"/>
  <c r="J393" i="2"/>
  <c r="J405" i="2" s="1"/>
  <c r="G393" i="2"/>
  <c r="G405" i="2" s="1"/>
  <c r="F393" i="2"/>
  <c r="C393" i="2"/>
  <c r="C405" i="2" s="1"/>
  <c r="B393" i="2"/>
  <c r="B405" i="2" s="1"/>
  <c r="AG392" i="2"/>
  <c r="AC392" i="2"/>
  <c r="Y392" i="2"/>
  <c r="Q392" i="2"/>
  <c r="M392" i="2"/>
  <c r="I392" i="2"/>
  <c r="E392" i="2"/>
  <c r="AG391" i="2"/>
  <c r="AC391" i="2"/>
  <c r="Y391" i="2"/>
  <c r="Q391" i="2"/>
  <c r="M391" i="2"/>
  <c r="I391" i="2"/>
  <c r="E391" i="2"/>
  <c r="AB388" i="2"/>
  <c r="X388" i="2"/>
  <c r="P388" i="2"/>
  <c r="L388" i="2"/>
  <c r="H388" i="2"/>
  <c r="D388" i="2"/>
  <c r="AC387" i="2"/>
  <c r="Y387" i="2"/>
  <c r="Q387" i="2"/>
  <c r="M387" i="2"/>
  <c r="I387" i="2"/>
  <c r="E387" i="2"/>
  <c r="AC386" i="2"/>
  <c r="Y386" i="2"/>
  <c r="Q386" i="2"/>
  <c r="M386" i="2"/>
  <c r="I386" i="2"/>
  <c r="E386" i="2"/>
  <c r="AC385" i="2"/>
  <c r="Y385" i="2"/>
  <c r="Q385" i="2"/>
  <c r="M385" i="2"/>
  <c r="I385" i="2"/>
  <c r="E385" i="2"/>
  <c r="AC384" i="2"/>
  <c r="Y384" i="2"/>
  <c r="Q384" i="2"/>
  <c r="M384" i="2"/>
  <c r="I384" i="2"/>
  <c r="E384" i="2"/>
  <c r="AC383" i="2"/>
  <c r="Y383" i="2"/>
  <c r="Q383" i="2"/>
  <c r="M383" i="2"/>
  <c r="I383" i="2"/>
  <c r="E383" i="2"/>
  <c r="AC382" i="2"/>
  <c r="Y382" i="2"/>
  <c r="Q382" i="2"/>
  <c r="M382" i="2"/>
  <c r="I382" i="2"/>
  <c r="E382" i="2"/>
  <c r="AC381" i="2"/>
  <c r="Y381" i="2"/>
  <c r="Q381" i="2"/>
  <c r="M381" i="2"/>
  <c r="I381" i="2"/>
  <c r="E381" i="2"/>
  <c r="AC380" i="2"/>
  <c r="Y380" i="2"/>
  <c r="Q380" i="2"/>
  <c r="M380" i="2"/>
  <c r="I380" i="2"/>
  <c r="E380" i="2"/>
  <c r="Z379" i="2"/>
  <c r="AC379" i="2" s="1"/>
  <c r="V379" i="2"/>
  <c r="Y379" i="2" s="1"/>
  <c r="N379" i="2"/>
  <c r="Q379" i="2" s="1"/>
  <c r="J379" i="2"/>
  <c r="M379" i="2" s="1"/>
  <c r="F379" i="2"/>
  <c r="I379" i="2" s="1"/>
  <c r="B379" i="2"/>
  <c r="E379" i="2" s="1"/>
  <c r="AC378" i="2"/>
  <c r="Y378" i="2"/>
  <c r="Q378" i="2"/>
  <c r="M378" i="2"/>
  <c r="I378" i="2"/>
  <c r="E378" i="2"/>
  <c r="AC377" i="2"/>
  <c r="Y377" i="2"/>
  <c r="Q377" i="2"/>
  <c r="M377" i="2"/>
  <c r="I377" i="2"/>
  <c r="E377" i="2"/>
  <c r="AA376" i="2"/>
  <c r="AA388" i="2" s="1"/>
  <c r="Z376" i="2"/>
  <c r="W376" i="2"/>
  <c r="W388" i="2" s="1"/>
  <c r="V376" i="2"/>
  <c r="O376" i="2"/>
  <c r="O388" i="2" s="1"/>
  <c r="N376" i="2"/>
  <c r="K376" i="2"/>
  <c r="K388" i="2" s="1"/>
  <c r="J376" i="2"/>
  <c r="J388" i="2" s="1"/>
  <c r="G376" i="2"/>
  <c r="G388" i="2" s="1"/>
  <c r="F376" i="2"/>
  <c r="C376" i="2"/>
  <c r="C388" i="2" s="1"/>
  <c r="B376" i="2"/>
  <c r="B388" i="2" s="1"/>
  <c r="AC375" i="2"/>
  <c r="Y375" i="2"/>
  <c r="Q375" i="2"/>
  <c r="M375" i="2"/>
  <c r="I375" i="2"/>
  <c r="E375" i="2"/>
  <c r="AC374" i="2"/>
  <c r="Y374" i="2"/>
  <c r="Q374" i="2"/>
  <c r="M374" i="2"/>
  <c r="I374" i="2"/>
  <c r="E374" i="2"/>
  <c r="AF368" i="2"/>
  <c r="AB368" i="2"/>
  <c r="X368" i="2"/>
  <c r="P368" i="2"/>
  <c r="L368" i="2"/>
  <c r="H368" i="2"/>
  <c r="D368" i="2"/>
  <c r="AG367" i="2"/>
  <c r="AC367" i="2"/>
  <c r="Y367" i="2"/>
  <c r="Q367" i="2"/>
  <c r="M367" i="2"/>
  <c r="I367" i="2"/>
  <c r="E367" i="2"/>
  <c r="AG366" i="2"/>
  <c r="AC366" i="2"/>
  <c r="Y366" i="2"/>
  <c r="Q366" i="2"/>
  <c r="M366" i="2"/>
  <c r="I366" i="2"/>
  <c r="E366" i="2"/>
  <c r="AG365" i="2"/>
  <c r="AC365" i="2"/>
  <c r="Y365" i="2"/>
  <c r="Q365" i="2"/>
  <c r="M365" i="2"/>
  <c r="I365" i="2"/>
  <c r="E365" i="2"/>
  <c r="AG364" i="2"/>
  <c r="AC364" i="2"/>
  <c r="Y364" i="2"/>
  <c r="Q364" i="2"/>
  <c r="M364" i="2"/>
  <c r="I364" i="2"/>
  <c r="E364" i="2"/>
  <c r="AG363" i="2"/>
  <c r="AC363" i="2"/>
  <c r="Y363" i="2"/>
  <c r="Q363" i="2"/>
  <c r="M363" i="2"/>
  <c r="I363" i="2"/>
  <c r="E363" i="2"/>
  <c r="AG362" i="2"/>
  <c r="AC362" i="2"/>
  <c r="Y362" i="2"/>
  <c r="Q362" i="2"/>
  <c r="M362" i="2"/>
  <c r="I362" i="2"/>
  <c r="E362" i="2"/>
  <c r="AG361" i="2"/>
  <c r="AC361" i="2"/>
  <c r="Y361" i="2"/>
  <c r="Q361" i="2"/>
  <c r="M361" i="2"/>
  <c r="I361" i="2"/>
  <c r="E361" i="2"/>
  <c r="AG360" i="2"/>
  <c r="AC360" i="2"/>
  <c r="Y360" i="2"/>
  <c r="Q360" i="2"/>
  <c r="M360" i="2"/>
  <c r="I360" i="2"/>
  <c r="E360" i="2"/>
  <c r="AD359" i="2"/>
  <c r="AG359" i="2" s="1"/>
  <c r="Z359" i="2"/>
  <c r="AC359" i="2" s="1"/>
  <c r="V359" i="2"/>
  <c r="Y359" i="2" s="1"/>
  <c r="N359" i="2"/>
  <c r="Q359" i="2" s="1"/>
  <c r="J359" i="2"/>
  <c r="M359" i="2" s="1"/>
  <c r="F359" i="2"/>
  <c r="I359" i="2" s="1"/>
  <c r="B359" i="2"/>
  <c r="E359" i="2" s="1"/>
  <c r="AG358" i="2"/>
  <c r="AC358" i="2"/>
  <c r="Y358" i="2"/>
  <c r="Q358" i="2"/>
  <c r="M358" i="2"/>
  <c r="I358" i="2"/>
  <c r="E358" i="2"/>
  <c r="AG357" i="2"/>
  <c r="AC357" i="2"/>
  <c r="Y357" i="2"/>
  <c r="Q357" i="2"/>
  <c r="M357" i="2"/>
  <c r="I357" i="2"/>
  <c r="E357" i="2"/>
  <c r="AE356" i="2"/>
  <c r="AE368" i="2" s="1"/>
  <c r="AD356" i="2"/>
  <c r="AA356" i="2"/>
  <c r="AA368" i="2" s="1"/>
  <c r="Z356" i="2"/>
  <c r="W356" i="2"/>
  <c r="W368" i="2" s="1"/>
  <c r="V356" i="2"/>
  <c r="O356" i="2"/>
  <c r="O368" i="2" s="1"/>
  <c r="N356" i="2"/>
  <c r="K356" i="2"/>
  <c r="K368" i="2" s="1"/>
  <c r="J356" i="2"/>
  <c r="J368" i="2" s="1"/>
  <c r="G356" i="2"/>
  <c r="G368" i="2" s="1"/>
  <c r="F356" i="2"/>
  <c r="C356" i="2"/>
  <c r="C368" i="2" s="1"/>
  <c r="B356" i="2"/>
  <c r="B368" i="2" s="1"/>
  <c r="AG355" i="2"/>
  <c r="AC355" i="2"/>
  <c r="Y355" i="2"/>
  <c r="Q355" i="2"/>
  <c r="M355" i="2"/>
  <c r="I355" i="2"/>
  <c r="E355" i="2"/>
  <c r="AG354" i="2"/>
  <c r="AC354" i="2"/>
  <c r="Y354" i="2"/>
  <c r="Q354" i="2"/>
  <c r="M354" i="2"/>
  <c r="I354" i="2"/>
  <c r="E354" i="2"/>
  <c r="AF351" i="2"/>
  <c r="AB351" i="2"/>
  <c r="X351" i="2"/>
  <c r="T351" i="2"/>
  <c r="P351" i="2"/>
  <c r="L351" i="2"/>
  <c r="H351" i="2"/>
  <c r="AG350" i="2"/>
  <c r="AC350" i="2"/>
  <c r="Y350" i="2"/>
  <c r="U350" i="2"/>
  <c r="Q350" i="2"/>
  <c r="M350" i="2"/>
  <c r="I350" i="2"/>
  <c r="AG349" i="2"/>
  <c r="AC349" i="2"/>
  <c r="Y349" i="2"/>
  <c r="U349" i="2"/>
  <c r="Q349" i="2"/>
  <c r="M349" i="2"/>
  <c r="I349" i="2"/>
  <c r="AG348" i="2"/>
  <c r="AC348" i="2"/>
  <c r="Y348" i="2"/>
  <c r="U348" i="2"/>
  <c r="Q348" i="2"/>
  <c r="M348" i="2"/>
  <c r="I348" i="2"/>
  <c r="AG347" i="2"/>
  <c r="AC347" i="2"/>
  <c r="Y347" i="2"/>
  <c r="U347" i="2"/>
  <c r="Q347" i="2"/>
  <c r="M347" i="2"/>
  <c r="I347" i="2"/>
  <c r="AG346" i="2"/>
  <c r="AC346" i="2"/>
  <c r="Y346" i="2"/>
  <c r="U346" i="2"/>
  <c r="Q346" i="2"/>
  <c r="M346" i="2"/>
  <c r="I346" i="2"/>
  <c r="AG345" i="2"/>
  <c r="AC345" i="2"/>
  <c r="Y345" i="2"/>
  <c r="U345" i="2"/>
  <c r="Q345" i="2"/>
  <c r="M345" i="2"/>
  <c r="I345" i="2"/>
  <c r="AG344" i="2"/>
  <c r="AC344" i="2"/>
  <c r="Y344" i="2"/>
  <c r="U344" i="2"/>
  <c r="Q344" i="2"/>
  <c r="M344" i="2"/>
  <c r="I344" i="2"/>
  <c r="AG343" i="2"/>
  <c r="AC343" i="2"/>
  <c r="Y343" i="2"/>
  <c r="U343" i="2"/>
  <c r="Q343" i="2"/>
  <c r="M343" i="2"/>
  <c r="I343" i="2"/>
  <c r="AD342" i="2"/>
  <c r="AG342" i="2" s="1"/>
  <c r="Z342" i="2"/>
  <c r="AC342" i="2" s="1"/>
  <c r="V342" i="2"/>
  <c r="Y342" i="2" s="1"/>
  <c r="R342" i="2"/>
  <c r="U342" i="2" s="1"/>
  <c r="N342" i="2"/>
  <c r="Q342" i="2" s="1"/>
  <c r="J342" i="2"/>
  <c r="M342" i="2" s="1"/>
  <c r="F342" i="2"/>
  <c r="I342" i="2" s="1"/>
  <c r="AG341" i="2"/>
  <c r="AC341" i="2"/>
  <c r="Y341" i="2"/>
  <c r="U341" i="2"/>
  <c r="Q341" i="2"/>
  <c r="M341" i="2"/>
  <c r="I341" i="2"/>
  <c r="AG340" i="2"/>
  <c r="AC340" i="2"/>
  <c r="Y340" i="2"/>
  <c r="U340" i="2"/>
  <c r="Q340" i="2"/>
  <c r="M340" i="2"/>
  <c r="I340" i="2"/>
  <c r="AE339" i="2"/>
  <c r="AE351" i="2" s="1"/>
  <c r="AD339" i="2"/>
  <c r="AA339" i="2"/>
  <c r="AA351" i="2" s="1"/>
  <c r="Z339" i="2"/>
  <c r="W339" i="2"/>
  <c r="W351" i="2" s="1"/>
  <c r="V339" i="2"/>
  <c r="S339" i="2"/>
  <c r="S351" i="2" s="1"/>
  <c r="R339" i="2"/>
  <c r="O339" i="2"/>
  <c r="O351" i="2" s="1"/>
  <c r="N339" i="2"/>
  <c r="K339" i="2"/>
  <c r="K351" i="2" s="1"/>
  <c r="J339" i="2"/>
  <c r="G339" i="2"/>
  <c r="G351" i="2" s="1"/>
  <c r="F339" i="2"/>
  <c r="AG338" i="2"/>
  <c r="AC338" i="2"/>
  <c r="Y338" i="2"/>
  <c r="U338" i="2"/>
  <c r="Q338" i="2"/>
  <c r="M338" i="2"/>
  <c r="I338" i="2"/>
  <c r="AG337" i="2"/>
  <c r="AC337" i="2"/>
  <c r="Y337" i="2"/>
  <c r="U337" i="2"/>
  <c r="Q337" i="2"/>
  <c r="M337" i="2"/>
  <c r="I337" i="2"/>
  <c r="C119" i="1"/>
  <c r="C131" i="1" s="1"/>
  <c r="B119" i="1"/>
  <c r="B131" i="1" s="1"/>
  <c r="E118" i="1"/>
  <c r="E117" i="1"/>
  <c r="D351" i="2"/>
  <c r="E350" i="2"/>
  <c r="E349" i="2"/>
  <c r="E348" i="2"/>
  <c r="E347" i="2"/>
  <c r="E346" i="2"/>
  <c r="E345" i="2"/>
  <c r="E344" i="2"/>
  <c r="E343" i="2"/>
  <c r="B342" i="2"/>
  <c r="E342" i="2" s="1"/>
  <c r="E341" i="2"/>
  <c r="E340" i="2"/>
  <c r="C339" i="2"/>
  <c r="C351" i="2" s="1"/>
  <c r="B339" i="2"/>
  <c r="B351" i="2" s="1"/>
  <c r="E338" i="2"/>
  <c r="E337" i="2"/>
  <c r="L222" i="3"/>
  <c r="H222" i="3"/>
  <c r="K210" i="3"/>
  <c r="K222" i="3" s="1"/>
  <c r="J210" i="3"/>
  <c r="J222" i="3" s="1"/>
  <c r="G222" i="3"/>
  <c r="I222" i="3" s="1"/>
  <c r="C222" i="3"/>
  <c r="B222" i="3"/>
  <c r="E222" i="3" s="1"/>
  <c r="M208" i="3"/>
  <c r="P205" i="3"/>
  <c r="L205" i="3"/>
  <c r="H205" i="3"/>
  <c r="AE205" i="3"/>
  <c r="AA205" i="3"/>
  <c r="Z205" i="3"/>
  <c r="W205" i="3"/>
  <c r="S205" i="3"/>
  <c r="R205" i="3"/>
  <c r="O193" i="3"/>
  <c r="O205" i="3" s="1"/>
  <c r="N193" i="3"/>
  <c r="K193" i="3"/>
  <c r="K205" i="3" s="1"/>
  <c r="J193" i="3"/>
  <c r="J205" i="3" s="1"/>
  <c r="G193" i="3"/>
  <c r="G205" i="3" s="1"/>
  <c r="F193" i="3"/>
  <c r="Q191" i="3"/>
  <c r="M191" i="3"/>
  <c r="I191" i="3"/>
  <c r="AF185" i="3"/>
  <c r="AB185" i="3"/>
  <c r="X185" i="3"/>
  <c r="T185" i="3"/>
  <c r="P185" i="3"/>
  <c r="L185" i="3"/>
  <c r="H185" i="3"/>
  <c r="D185" i="3"/>
  <c r="AE173" i="3"/>
  <c r="AE185" i="3" s="1"/>
  <c r="AD173" i="3"/>
  <c r="AG173" i="3" s="1"/>
  <c r="AG185" i="3" s="1"/>
  <c r="AA173" i="3"/>
  <c r="AA185" i="3" s="1"/>
  <c r="Z173" i="3"/>
  <c r="Z185" i="3" s="1"/>
  <c r="W173" i="3"/>
  <c r="W185" i="3" s="1"/>
  <c r="V173" i="3"/>
  <c r="S173" i="3"/>
  <c r="S185" i="3" s="1"/>
  <c r="R173" i="3"/>
  <c r="R185" i="3" s="1"/>
  <c r="O173" i="3"/>
  <c r="O185" i="3" s="1"/>
  <c r="N173" i="3"/>
  <c r="K173" i="3"/>
  <c r="K185" i="3" s="1"/>
  <c r="J173" i="3"/>
  <c r="J185" i="3" s="1"/>
  <c r="G173" i="3"/>
  <c r="G185" i="3" s="1"/>
  <c r="F173" i="3"/>
  <c r="C173" i="3"/>
  <c r="C185" i="3" s="1"/>
  <c r="B173" i="3"/>
  <c r="B185" i="3" s="1"/>
  <c r="AG171" i="3"/>
  <c r="AC171" i="3"/>
  <c r="Y171" i="3"/>
  <c r="U171" i="3"/>
  <c r="Q171" i="3"/>
  <c r="M171" i="3"/>
  <c r="I171" i="3"/>
  <c r="E171" i="3"/>
  <c r="X168" i="3"/>
  <c r="P168" i="3"/>
  <c r="H168" i="3"/>
  <c r="D168" i="3"/>
  <c r="W156" i="3"/>
  <c r="W168" i="3" s="1"/>
  <c r="V156" i="3"/>
  <c r="O156" i="3"/>
  <c r="O168" i="3" s="1"/>
  <c r="N156" i="3"/>
  <c r="G156" i="3"/>
  <c r="G168" i="3" s="1"/>
  <c r="F156" i="3"/>
  <c r="C156" i="3"/>
  <c r="C168" i="3" s="1"/>
  <c r="B156" i="3"/>
  <c r="B168" i="3" s="1"/>
  <c r="Y154" i="3"/>
  <c r="Q154" i="3"/>
  <c r="I154" i="3"/>
  <c r="E154" i="3"/>
  <c r="AF148" i="3"/>
  <c r="AB148" i="3"/>
  <c r="X148" i="3"/>
  <c r="T148" i="3"/>
  <c r="P148" i="3"/>
  <c r="L148" i="3"/>
  <c r="H148" i="3"/>
  <c r="D148" i="3"/>
  <c r="AE136" i="3"/>
  <c r="AE148" i="3" s="1"/>
  <c r="AD136" i="3"/>
  <c r="AA136" i="3"/>
  <c r="AA148" i="3" s="1"/>
  <c r="Z136" i="3"/>
  <c r="Z148" i="3" s="1"/>
  <c r="W136" i="3"/>
  <c r="W148" i="3" s="1"/>
  <c r="V136" i="3"/>
  <c r="S136" i="3"/>
  <c r="S148" i="3" s="1"/>
  <c r="R136" i="3"/>
  <c r="R148" i="3" s="1"/>
  <c r="O136" i="3"/>
  <c r="O148" i="3" s="1"/>
  <c r="N136" i="3"/>
  <c r="N148" i="3" s="1"/>
  <c r="K136" i="3"/>
  <c r="K148" i="3" s="1"/>
  <c r="J136" i="3"/>
  <c r="J148" i="3" s="1"/>
  <c r="G136" i="3"/>
  <c r="G148" i="3" s="1"/>
  <c r="F136" i="3"/>
  <c r="C136" i="3"/>
  <c r="C148" i="3" s="1"/>
  <c r="B136" i="3"/>
  <c r="B148" i="3" s="1"/>
  <c r="AG134" i="3"/>
  <c r="AC134" i="3"/>
  <c r="Y134" i="3"/>
  <c r="U134" i="3"/>
  <c r="Q134" i="3"/>
  <c r="M134" i="3"/>
  <c r="I134" i="3"/>
  <c r="E134" i="3"/>
  <c r="AB131" i="3"/>
  <c r="AA119" i="3"/>
  <c r="AA131" i="3" s="1"/>
  <c r="Z119" i="3"/>
  <c r="Z131" i="3" s="1"/>
  <c r="AC117" i="3"/>
  <c r="X131" i="3"/>
  <c r="W119" i="3"/>
  <c r="W131" i="3" s="1"/>
  <c r="V119" i="3"/>
  <c r="V131" i="3" s="1"/>
  <c r="Y117" i="3"/>
  <c r="T131" i="3"/>
  <c r="S119" i="3"/>
  <c r="S131" i="3" s="1"/>
  <c r="R119" i="3"/>
  <c r="R131" i="3" s="1"/>
  <c r="U117" i="3"/>
  <c r="P131" i="3"/>
  <c r="O119" i="3"/>
  <c r="O131" i="3" s="1"/>
  <c r="N119" i="3"/>
  <c r="Q117" i="3"/>
  <c r="L131" i="3"/>
  <c r="K119" i="3"/>
  <c r="K131" i="3" s="1"/>
  <c r="J119" i="3"/>
  <c r="J131" i="3" s="1"/>
  <c r="M117" i="3"/>
  <c r="H131" i="3"/>
  <c r="G119" i="3"/>
  <c r="G131" i="3" s="1"/>
  <c r="F119" i="3"/>
  <c r="I117" i="3"/>
  <c r="D131" i="3"/>
  <c r="AC205" i="3" l="1"/>
  <c r="U205" i="3"/>
  <c r="M425" i="2"/>
  <c r="I136" i="3"/>
  <c r="Z388" i="2"/>
  <c r="B425" i="2"/>
  <c r="I228" i="2"/>
  <c r="Q228" i="2"/>
  <c r="Y228" i="2"/>
  <c r="J351" i="2"/>
  <c r="R351" i="2"/>
  <c r="Z351" i="2"/>
  <c r="Z368" i="2"/>
  <c r="Q302" i="2"/>
  <c r="Y302" i="2"/>
  <c r="AG302" i="2"/>
  <c r="I319" i="2"/>
  <c r="I331" i="2" s="1"/>
  <c r="Q319" i="2"/>
  <c r="Y319" i="2"/>
  <c r="I265" i="2"/>
  <c r="Q265" i="2"/>
  <c r="Y265" i="2"/>
  <c r="Q282" i="2"/>
  <c r="Y282" i="2"/>
  <c r="Z405" i="2"/>
  <c r="I356" i="2"/>
  <c r="I368" i="2" s="1"/>
  <c r="Q356" i="2"/>
  <c r="Q368" i="2" s="1"/>
  <c r="I376" i="2"/>
  <c r="I388" i="2" s="1"/>
  <c r="Q376" i="2"/>
  <c r="Q388" i="2" s="1"/>
  <c r="Y376" i="2"/>
  <c r="Y388" i="2" s="1"/>
  <c r="I393" i="2"/>
  <c r="Q393" i="2"/>
  <c r="Q405" i="2" s="1"/>
  <c r="Y393" i="2"/>
  <c r="AG393" i="2"/>
  <c r="AG405" i="2" s="1"/>
  <c r="I245" i="2"/>
  <c r="Q245" i="2"/>
  <c r="E148" i="3"/>
  <c r="M148" i="3"/>
  <c r="Q148" i="3"/>
  <c r="Q119" i="3"/>
  <c r="M131" i="3"/>
  <c r="Q193" i="3"/>
  <c r="Q205" i="3" s="1"/>
  <c r="I193" i="3"/>
  <c r="I205" i="3" s="1"/>
  <c r="Y173" i="3"/>
  <c r="Q173" i="3"/>
  <c r="I173" i="3"/>
  <c r="Y156" i="3"/>
  <c r="Q156" i="3"/>
  <c r="Q168" i="3" s="1"/>
  <c r="I156" i="3"/>
  <c r="AG136" i="3"/>
  <c r="Y136" i="3"/>
  <c r="Q136" i="3"/>
  <c r="AC131" i="3"/>
  <c r="Y131" i="3"/>
  <c r="U131" i="3"/>
  <c r="M119" i="3"/>
  <c r="I119" i="3"/>
  <c r="Y356" i="2"/>
  <c r="Y368" i="2" s="1"/>
  <c r="AG319" i="2"/>
  <c r="AG228" i="2"/>
  <c r="Q413" i="2"/>
  <c r="AG356" i="2"/>
  <c r="AG368" i="2" s="1"/>
  <c r="AG339" i="2"/>
  <c r="AG351" i="2" s="1"/>
  <c r="Y339" i="2"/>
  <c r="Q339" i="2"/>
  <c r="I339" i="2"/>
  <c r="I302" i="2"/>
  <c r="AG282" i="2"/>
  <c r="AG265" i="2"/>
  <c r="AG245" i="2"/>
  <c r="E240" i="2"/>
  <c r="M240" i="2"/>
  <c r="U240" i="2"/>
  <c r="AC240" i="2"/>
  <c r="E257" i="2"/>
  <c r="M257" i="2"/>
  <c r="U257" i="2"/>
  <c r="AC257" i="2"/>
  <c r="E228" i="2"/>
  <c r="M228" i="2"/>
  <c r="U228" i="2"/>
  <c r="AC228" i="2"/>
  <c r="F240" i="2"/>
  <c r="I240" i="2" s="1"/>
  <c r="N240" i="2"/>
  <c r="Q240" i="2" s="1"/>
  <c r="V240" i="2"/>
  <c r="Y240" i="2" s="1"/>
  <c r="AD240" i="2"/>
  <c r="AG240" i="2" s="1"/>
  <c r="E245" i="2"/>
  <c r="M245" i="2"/>
  <c r="U245" i="2"/>
  <c r="AC245" i="2"/>
  <c r="F257" i="2"/>
  <c r="I257" i="2" s="1"/>
  <c r="N257" i="2"/>
  <c r="Q257" i="2" s="1"/>
  <c r="AD257" i="2"/>
  <c r="AG257" i="2" s="1"/>
  <c r="E277" i="2"/>
  <c r="M277" i="2"/>
  <c r="U277" i="2"/>
  <c r="AC277" i="2"/>
  <c r="E294" i="2"/>
  <c r="M294" i="2"/>
  <c r="U294" i="2"/>
  <c r="AC294" i="2"/>
  <c r="E265" i="2"/>
  <c r="M265" i="2"/>
  <c r="U265" i="2"/>
  <c r="AC265" i="2"/>
  <c r="F277" i="2"/>
  <c r="I277" i="2" s="1"/>
  <c r="N277" i="2"/>
  <c r="Q277" i="2" s="1"/>
  <c r="V277" i="2"/>
  <c r="Y277" i="2" s="1"/>
  <c r="AD277" i="2"/>
  <c r="AG277" i="2" s="1"/>
  <c r="E282" i="2"/>
  <c r="M282" i="2"/>
  <c r="U282" i="2"/>
  <c r="AC282" i="2"/>
  <c r="N294" i="2"/>
  <c r="Q294" i="2" s="1"/>
  <c r="V294" i="2"/>
  <c r="Y294" i="2" s="1"/>
  <c r="AD294" i="2"/>
  <c r="AG294" i="2" s="1"/>
  <c r="E314" i="2"/>
  <c r="M314" i="2"/>
  <c r="U314" i="2"/>
  <c r="AC314" i="2"/>
  <c r="E331" i="2"/>
  <c r="M331" i="2"/>
  <c r="U331" i="2"/>
  <c r="AC331" i="2"/>
  <c r="E302" i="2"/>
  <c r="M302" i="2"/>
  <c r="U302" i="2"/>
  <c r="AC302" i="2"/>
  <c r="F314" i="2"/>
  <c r="I314" i="2" s="1"/>
  <c r="N314" i="2"/>
  <c r="Q314" i="2" s="1"/>
  <c r="V314" i="2"/>
  <c r="Y314" i="2" s="1"/>
  <c r="AD314" i="2"/>
  <c r="AG314" i="2" s="1"/>
  <c r="E319" i="2"/>
  <c r="M319" i="2"/>
  <c r="U319" i="2"/>
  <c r="AC319" i="2"/>
  <c r="F331" i="2"/>
  <c r="N331" i="2"/>
  <c r="Q331" i="2" s="1"/>
  <c r="V331" i="2"/>
  <c r="Y331" i="2" s="1"/>
  <c r="AD331" i="2"/>
  <c r="AG331" i="2" s="1"/>
  <c r="E413" i="2"/>
  <c r="E425" i="2" s="1"/>
  <c r="F425" i="2"/>
  <c r="I425" i="2" s="1"/>
  <c r="N425" i="2"/>
  <c r="Q425" i="2" s="1"/>
  <c r="E376" i="2"/>
  <c r="E388" i="2" s="1"/>
  <c r="M376" i="2"/>
  <c r="M388" i="2" s="1"/>
  <c r="AC376" i="2"/>
  <c r="AC388" i="2" s="1"/>
  <c r="F388" i="2"/>
  <c r="N388" i="2"/>
  <c r="V388" i="2"/>
  <c r="E393" i="2"/>
  <c r="E405" i="2" s="1"/>
  <c r="M393" i="2"/>
  <c r="M405" i="2" s="1"/>
  <c r="AC393" i="2"/>
  <c r="AC405" i="2" s="1"/>
  <c r="F405" i="2"/>
  <c r="I405" i="2" s="1"/>
  <c r="N405" i="2"/>
  <c r="V405" i="2"/>
  <c r="Y405" i="2" s="1"/>
  <c r="AD405" i="2"/>
  <c r="E356" i="2"/>
  <c r="E368" i="2" s="1"/>
  <c r="M356" i="2"/>
  <c r="M368" i="2" s="1"/>
  <c r="AC356" i="2"/>
  <c r="AC368" i="2" s="1"/>
  <c r="F368" i="2"/>
  <c r="N368" i="2"/>
  <c r="V368" i="2"/>
  <c r="AD368" i="2"/>
  <c r="M339" i="2"/>
  <c r="M351" i="2" s="1"/>
  <c r="U339" i="2"/>
  <c r="U351" i="2" s="1"/>
  <c r="AC339" i="2"/>
  <c r="AC351" i="2" s="1"/>
  <c r="F351" i="2"/>
  <c r="I351" i="2" s="1"/>
  <c r="N351" i="2"/>
  <c r="Q351" i="2" s="1"/>
  <c r="V351" i="2"/>
  <c r="Y351" i="2" s="1"/>
  <c r="AD351" i="2"/>
  <c r="E351" i="2"/>
  <c r="E119" i="1"/>
  <c r="E131" i="1" s="1"/>
  <c r="E339" i="2"/>
  <c r="M222" i="3"/>
  <c r="M193" i="3"/>
  <c r="M205" i="3" s="1"/>
  <c r="F205" i="3"/>
  <c r="N205" i="3"/>
  <c r="V205" i="3"/>
  <c r="Y205" i="3" s="1"/>
  <c r="AD205" i="3"/>
  <c r="AG205" i="3" s="1"/>
  <c r="M210" i="3"/>
  <c r="E168" i="3"/>
  <c r="E185" i="3"/>
  <c r="M185" i="3"/>
  <c r="U185" i="3"/>
  <c r="AC185" i="3"/>
  <c r="E156" i="3"/>
  <c r="F168" i="3"/>
  <c r="I168" i="3" s="1"/>
  <c r="N168" i="3"/>
  <c r="V168" i="3"/>
  <c r="Y168" i="3" s="1"/>
  <c r="E173" i="3"/>
  <c r="M173" i="3"/>
  <c r="U173" i="3"/>
  <c r="AC173" i="3"/>
  <c r="F185" i="3"/>
  <c r="I185" i="3" s="1"/>
  <c r="N185" i="3"/>
  <c r="Q185" i="3" s="1"/>
  <c r="V185" i="3"/>
  <c r="Y185" i="3" s="1"/>
  <c r="AD185" i="3"/>
  <c r="U148" i="3"/>
  <c r="AC148" i="3"/>
  <c r="E136" i="3"/>
  <c r="M136" i="3"/>
  <c r="U136" i="3"/>
  <c r="AC136" i="3"/>
  <c r="F148" i="3"/>
  <c r="I148" i="3" s="1"/>
  <c r="V148" i="3"/>
  <c r="Y148" i="3" s="1"/>
  <c r="AD148" i="3"/>
  <c r="AG148" i="3" s="1"/>
  <c r="AC119" i="3"/>
  <c r="Y119" i="3"/>
  <c r="U119" i="3"/>
  <c r="N131" i="3"/>
  <c r="Q131" i="3" s="1"/>
  <c r="F131" i="3"/>
  <c r="I131" i="3" s="1"/>
  <c r="E130" i="3" l="1"/>
  <c r="E129" i="3"/>
  <c r="E128" i="3"/>
  <c r="E127" i="3"/>
  <c r="E126" i="3"/>
  <c r="E125" i="3"/>
  <c r="E124" i="3"/>
  <c r="E123" i="3"/>
  <c r="B122" i="3"/>
  <c r="E122" i="3" s="1"/>
  <c r="E121" i="3"/>
  <c r="E120" i="3"/>
  <c r="C119" i="3"/>
  <c r="C131" i="3" s="1"/>
  <c r="B119" i="3"/>
  <c r="B131" i="3" s="1"/>
  <c r="E117" i="3"/>
  <c r="E131" i="3" l="1"/>
  <c r="E119" i="3"/>
  <c r="K12" i="6" l="1"/>
  <c r="J12" i="6"/>
  <c r="I12" i="6"/>
  <c r="G12" i="6"/>
  <c r="F12" i="6"/>
  <c r="E12" i="6"/>
  <c r="C12" i="6"/>
  <c r="B12" i="6"/>
  <c r="L11" i="6"/>
  <c r="D11" i="6"/>
  <c r="L10" i="6"/>
  <c r="H10" i="6"/>
  <c r="D10" i="6"/>
  <c r="L9" i="6"/>
  <c r="H9" i="6"/>
  <c r="D9" i="6"/>
  <c r="M9" i="6" l="1"/>
  <c r="M11" i="6"/>
  <c r="M10" i="6"/>
  <c r="D12" i="6"/>
  <c r="L12" i="6"/>
  <c r="H12" i="6"/>
  <c r="M12" i="6" l="1"/>
</calcChain>
</file>

<file path=xl/sharedStrings.xml><?xml version="1.0" encoding="utf-8"?>
<sst xmlns="http://schemas.openxmlformats.org/spreadsheetml/2006/main" count="14617" uniqueCount="517">
  <si>
    <t>বিভাগ: মানবিক</t>
  </si>
  <si>
    <t>রোল নম্বর ও নাম</t>
  </si>
  <si>
    <t>বিজ্ঞান</t>
  </si>
  <si>
    <t>বিষয়</t>
  </si>
  <si>
    <t>সৃজ</t>
  </si>
  <si>
    <t>বহু</t>
  </si>
  <si>
    <t>ব্যব</t>
  </si>
  <si>
    <t>মোট</t>
  </si>
  <si>
    <t>গড়</t>
  </si>
  <si>
    <t>লেটার গ্রেড</t>
  </si>
  <si>
    <t>বাংলা ১ম</t>
  </si>
  <si>
    <t>---</t>
  </si>
  <si>
    <t>বাংলা ২য়</t>
  </si>
  <si>
    <t>বাংলা মোট</t>
  </si>
  <si>
    <t>ইংরেজি ১ম</t>
  </si>
  <si>
    <t>ইংরেজি ২য়</t>
  </si>
  <si>
    <t>ইংরেজি মোট</t>
  </si>
  <si>
    <t>গণিত</t>
  </si>
  <si>
    <t>ধর্ম শিক্ষা</t>
  </si>
  <si>
    <t>বাংলাদেশ ও বিশ্ব</t>
  </si>
  <si>
    <t>তথ্য ও যোগাযোগ</t>
  </si>
  <si>
    <t>হিসাব বিজ্ঞান</t>
  </si>
  <si>
    <t>রসায়ন</t>
  </si>
  <si>
    <t>ব্যবসায় উদ্যোগ</t>
  </si>
  <si>
    <t xml:space="preserve">পদার্থবিজ্ঞান </t>
  </si>
  <si>
    <t>ফিন্যান্স ও ব্যাংকিং</t>
  </si>
  <si>
    <t>জীববিজ্ঞান</t>
  </si>
  <si>
    <t>উচ্চতর গণিত</t>
  </si>
  <si>
    <t>কৃষি শিক্ষা</t>
  </si>
  <si>
    <t>মোট নম্বর</t>
  </si>
  <si>
    <t>ভূগোল</t>
  </si>
  <si>
    <t>পৌরনীতি</t>
  </si>
  <si>
    <t>ইতিহাস</t>
  </si>
  <si>
    <t>বিভাগ: বিজ্ঞান</t>
  </si>
  <si>
    <t>বিভাগ: ব্যবসায় শিক্ষা</t>
  </si>
  <si>
    <t>Lviïi D”P we`¨vjq</t>
  </si>
  <si>
    <t>cvDmvi, wmivRw`Lvb, gywÝMÄ|</t>
  </si>
  <si>
    <t>‡kÖwY - `kg</t>
  </si>
  <si>
    <t>wkÿv_©xi bvg</t>
  </si>
  <si>
    <t>wefvM</t>
  </si>
  <si>
    <t>MÖvg</t>
  </si>
  <si>
    <t>‡gvevBj b¤^i</t>
  </si>
  <si>
    <t>gšÍe¨</t>
  </si>
  <si>
    <t>weÁvb</t>
  </si>
  <si>
    <t>‡MvKzjbMi</t>
  </si>
  <si>
    <t>‡ebyLvwj</t>
  </si>
  <si>
    <t>fv½vwfUv</t>
  </si>
  <si>
    <t>Lviïi</t>
  </si>
  <si>
    <t>wMwibMi</t>
  </si>
  <si>
    <t>KvbvBbMi</t>
  </si>
  <si>
    <t>Lvi‡Lvjv</t>
  </si>
  <si>
    <t>15</t>
  </si>
  <si>
    <t>bqvMvuI</t>
  </si>
  <si>
    <t>16</t>
  </si>
  <si>
    <t>K…òbMi</t>
  </si>
  <si>
    <t>gwiPv</t>
  </si>
  <si>
    <t>we‡kl</t>
  </si>
  <si>
    <t>jvjcyi</t>
  </si>
  <si>
    <t>KvgviKv›`v</t>
  </si>
  <si>
    <t>‡MvqvjLvjx</t>
  </si>
  <si>
    <t>gvbweK</t>
  </si>
  <si>
    <t>c~e© †ivj</t>
  </si>
  <si>
    <t xml:space="preserve">‡dj </t>
  </si>
  <si>
    <t>µwgK</t>
  </si>
  <si>
    <t>মন্দিরা দাস</t>
  </si>
  <si>
    <t>দিঘী সরকার</t>
  </si>
  <si>
    <t>সৌরভ রাজবংশী</t>
  </si>
  <si>
    <t>দ্বীপ মন্ডল</t>
  </si>
  <si>
    <t>Aby:</t>
  </si>
  <si>
    <t>QvÎx</t>
  </si>
  <si>
    <t>QvÎ</t>
  </si>
  <si>
    <t xml:space="preserve"> †gvU</t>
  </si>
  <si>
    <t>me©†gvU</t>
  </si>
  <si>
    <t xml:space="preserve">wbqwgZ </t>
  </si>
  <si>
    <t>AwbqwgZ</t>
  </si>
  <si>
    <t>mKj</t>
  </si>
  <si>
    <t>e¨emvq</t>
  </si>
  <si>
    <t xml:space="preserve">        ‡kÖwY wkÿK                                                                                         cÖavb wkÿK</t>
  </si>
  <si>
    <t>জিপি</t>
  </si>
  <si>
    <t>মোট নম্বর/ জিপি</t>
  </si>
  <si>
    <t>রুপন্তি বাড়ৈ</t>
  </si>
  <si>
    <t>সানজানা আক্তার সুনালী</t>
  </si>
  <si>
    <t xml:space="preserve">শায়লা আক্তার </t>
  </si>
  <si>
    <t xml:space="preserve">তিথি রাজবংশী </t>
  </si>
  <si>
    <t xml:space="preserve">মারিয়া ইসলাম মুগ্ধ </t>
  </si>
  <si>
    <t>ঐথী রায়</t>
  </si>
  <si>
    <t xml:space="preserve">সেতু রাজবংশী </t>
  </si>
  <si>
    <t xml:space="preserve">সুরাইয়া ইসলাম </t>
  </si>
  <si>
    <t>আরফা রহমান রিহা</t>
  </si>
  <si>
    <t xml:space="preserve">স্বস্তিকা সরকার </t>
  </si>
  <si>
    <t xml:space="preserve">মারিয়া রহমান </t>
  </si>
  <si>
    <t xml:space="preserve">পার্থ মন্ডল </t>
  </si>
  <si>
    <t xml:space="preserve">মোসা ইফা আক্তার </t>
  </si>
  <si>
    <t xml:space="preserve">সপ্তর্ষি মন্ডল </t>
  </si>
  <si>
    <t xml:space="preserve">তনিয়া মণ্ডল </t>
  </si>
  <si>
    <t xml:space="preserve">মাহবুব আলম ইশাল </t>
  </si>
  <si>
    <t xml:space="preserve">আলভি আক্তার </t>
  </si>
  <si>
    <t xml:space="preserve">সিমন রাফিও </t>
  </si>
  <si>
    <t xml:space="preserve">সরোজ মন্ডল </t>
  </si>
  <si>
    <t>লামিয়া</t>
  </si>
  <si>
    <t>DËi cvDmvi</t>
  </si>
  <si>
    <t xml:space="preserve">উর্মিলা মন্ডল </t>
  </si>
  <si>
    <t xml:space="preserve">লিমন সরকার </t>
  </si>
  <si>
    <t xml:space="preserve">পিপাসা সিনহা </t>
  </si>
  <si>
    <t xml:space="preserve">সাদি খান </t>
  </si>
  <si>
    <t xml:space="preserve">রাজ তালুকদার </t>
  </si>
  <si>
    <t xml:space="preserve">চয়নিকা মন্ডল </t>
  </si>
  <si>
    <t>w`bvRcyi</t>
  </si>
  <si>
    <t xml:space="preserve">আবির মন্ডল </t>
  </si>
  <si>
    <t>রিয়া মন্ডল</t>
  </si>
  <si>
    <t xml:space="preserve">রিতু ঢালী </t>
  </si>
  <si>
    <t xml:space="preserve">মিথিলা মন্ডল </t>
  </si>
  <si>
    <t>অধরা রায়</t>
  </si>
  <si>
    <t>অবনী রায়</t>
  </si>
  <si>
    <t xml:space="preserve">আয়েশা ইসলাম </t>
  </si>
  <si>
    <t xml:space="preserve">রিম্পা মন্ডল </t>
  </si>
  <si>
    <t xml:space="preserve">লাইবা ইয়াসমিন </t>
  </si>
  <si>
    <t xml:space="preserve">রাইসা আহমেদ রিদি </t>
  </si>
  <si>
    <t xml:space="preserve">রিক্তি  মন্ডল </t>
  </si>
  <si>
    <t xml:space="preserve">সাদিয়া আফরিন </t>
  </si>
  <si>
    <t xml:space="preserve">মৌমিতা মল্লিক </t>
  </si>
  <si>
    <t xml:space="preserve">নাদিয়া আক্তার </t>
  </si>
  <si>
    <t>নিবেদিতা সিদ্ধা</t>
  </si>
  <si>
    <t xml:space="preserve">নুপুর মন্ডল </t>
  </si>
  <si>
    <t>অথই রায়</t>
  </si>
  <si>
    <t xml:space="preserve">উর্মিলা সরকার </t>
  </si>
  <si>
    <t xml:space="preserve">সাদিয়া ইসলাম </t>
  </si>
  <si>
    <t xml:space="preserve">রিমি মন্ডল </t>
  </si>
  <si>
    <t xml:space="preserve">অথৈ মন্ডল </t>
  </si>
  <si>
    <t xml:space="preserve">তাথৈ রাজবংশী </t>
  </si>
  <si>
    <t xml:space="preserve">রাত্রি মন্ডল </t>
  </si>
  <si>
    <t xml:space="preserve">মুক্তি মন্ডল </t>
  </si>
  <si>
    <t xml:space="preserve">প্রিতম সরকার </t>
  </si>
  <si>
    <t xml:space="preserve">প্রদ্যুৎ মন্ডল </t>
  </si>
  <si>
    <t xml:space="preserve">শ্রাবন্তী মন্ডল </t>
  </si>
  <si>
    <t xml:space="preserve">বৃষ্টি ঢালী </t>
  </si>
  <si>
    <t>মানিক মিয়া</t>
  </si>
  <si>
    <t xml:space="preserve">তিতাস মন্ডল </t>
  </si>
  <si>
    <t xml:space="preserve">স্নিগ্ধা মন্ডল </t>
  </si>
  <si>
    <t xml:space="preserve">মোঃ ইমরান হোসেন </t>
  </si>
  <si>
    <t xml:space="preserve">মো ফাহিম হাসান </t>
  </si>
  <si>
    <t xml:space="preserve">অর্পিতা মল্লিক </t>
  </si>
  <si>
    <t xml:space="preserve">ইমাদ হোসেন </t>
  </si>
  <si>
    <t>রূপান্তি বাড়ৈ</t>
  </si>
  <si>
    <t xml:space="preserve">প্রিয়ন্তী মন্ডল </t>
  </si>
  <si>
    <t>পূর্ণিমা বাড়ৈ</t>
  </si>
  <si>
    <t xml:space="preserve">নন্দিতা মন্ডল </t>
  </si>
  <si>
    <t xml:space="preserve">নিরব মন্ডল </t>
  </si>
  <si>
    <t xml:space="preserve">মোহাম্মদ রাইফ খান </t>
  </si>
  <si>
    <t>বন্ধন রায়</t>
  </si>
  <si>
    <t>আদিত্য সরকার আদি</t>
  </si>
  <si>
    <t xml:space="preserve">কিরণ হোসেন </t>
  </si>
  <si>
    <t>চৈতি সিদ্ধা</t>
  </si>
  <si>
    <t>সূর্য রায়</t>
  </si>
  <si>
    <t xml:space="preserve">সকাল সরকার </t>
  </si>
  <si>
    <t xml:space="preserve">অরিন মন্ডল </t>
  </si>
  <si>
    <t>দেব রায়</t>
  </si>
  <si>
    <t xml:space="preserve">সীমান্ত সরকার </t>
  </si>
  <si>
    <t xml:space="preserve">লামিয়া আক্তার </t>
  </si>
  <si>
    <t xml:space="preserve">শেখ মোহাম্মদ সাঈদ </t>
  </si>
  <si>
    <t>‡ebyLvjx</t>
  </si>
  <si>
    <t xml:space="preserve">জহিন দেওয়ান </t>
  </si>
  <si>
    <t xml:space="preserve">পীযূষ কুমার বিশ্বাস </t>
  </si>
  <si>
    <t xml:space="preserve">উর্মি আক্তার </t>
  </si>
  <si>
    <t xml:space="preserve">দীপন মন্ডল </t>
  </si>
  <si>
    <t xml:space="preserve">মো: জিহাদ </t>
  </si>
  <si>
    <t xml:space="preserve">সাইদ ইসলাম </t>
  </si>
  <si>
    <t xml:space="preserve">নাবিল দেওয়ান </t>
  </si>
  <si>
    <t>ঋতুরাজ বাড়ৈ</t>
  </si>
  <si>
    <t>ইমন বাড়ৈ</t>
  </si>
  <si>
    <t xml:space="preserve">নিরব সিদ্ধা </t>
  </si>
  <si>
    <t xml:space="preserve">পিপাসা মন্ডল </t>
  </si>
  <si>
    <t xml:space="preserve">সুরভী সরকার </t>
  </si>
  <si>
    <t xml:space="preserve">শ্রাবণ মন্ডল </t>
  </si>
  <si>
    <t xml:space="preserve">বিজয় মন্ডল </t>
  </si>
  <si>
    <t xml:space="preserve">কথা মণ্ডল পায়েল </t>
  </si>
  <si>
    <t>সংগ্রাম রায়</t>
  </si>
  <si>
    <t xml:space="preserve">আকাশ সিনহা </t>
  </si>
  <si>
    <t xml:space="preserve">শাওন ইসলাম </t>
  </si>
  <si>
    <t>পূন. ভর্তি</t>
  </si>
  <si>
    <t xml:space="preserve">শ্রাবন্তী বিশ্বাস </t>
  </si>
  <si>
    <t xml:space="preserve">মৌমিতা বাড়ৈ </t>
  </si>
  <si>
    <t xml:space="preserve">রায়হান খান </t>
  </si>
  <si>
    <t xml:space="preserve">মোহাম্মদ আরাফাত </t>
  </si>
  <si>
    <t>নাদিম আহমেদ</t>
  </si>
  <si>
    <t>অনুত মন্ডল</t>
  </si>
  <si>
    <t>মো মাজহারুল ইসলাম</t>
  </si>
  <si>
    <t>টুম্পা মন্ডল</t>
  </si>
  <si>
    <t>অর্প মন্ডল</t>
  </si>
  <si>
    <t>আরাফাত রহমান</t>
  </si>
  <si>
    <t>আহাদ সেলিম</t>
  </si>
  <si>
    <t>বিশেষ</t>
  </si>
  <si>
    <t xml:space="preserve">অপর্ণা মন্ডল </t>
  </si>
  <si>
    <t>খারখোলা</t>
  </si>
  <si>
    <t xml:space="preserve">নুসরাত জাহান </t>
  </si>
  <si>
    <t>গোকুলনগর</t>
  </si>
  <si>
    <t>মহুয়া ইসলাম মৌ</t>
  </si>
  <si>
    <t>মরিচা</t>
  </si>
  <si>
    <t>কামারকান্দা</t>
  </si>
  <si>
    <t xml:space="preserve">মিথিলা ভক্ত </t>
  </si>
  <si>
    <t xml:space="preserve">তমা মন্ডল </t>
  </si>
  <si>
    <t>ফারিয়া আক্তার</t>
  </si>
  <si>
    <t>রাদিয়া</t>
  </si>
  <si>
    <t xml:space="preserve">মোবারক হোসাইন </t>
  </si>
  <si>
    <t xml:space="preserve">পায়েল দাস </t>
  </si>
  <si>
    <t>আহনাফ হাসান</t>
  </si>
  <si>
    <t xml:space="preserve">জয় রাজবংশী </t>
  </si>
  <si>
    <t>প্রিয়ান্ত মন্ডল</t>
  </si>
  <si>
    <t xml:space="preserve">জয়ন্ত সিং </t>
  </si>
  <si>
    <t>রুপালী মন্ডল</t>
  </si>
  <si>
    <t>নওসিন আক্তার</t>
  </si>
  <si>
    <t>মেহেরাফ খান</t>
  </si>
  <si>
    <t>বেনুখালী</t>
  </si>
  <si>
    <t>ইব্রাহিম</t>
  </si>
  <si>
    <t>ইসমাইল আরাফাত</t>
  </si>
  <si>
    <t>আলকামা রহমান</t>
  </si>
  <si>
    <t>লালপুর</t>
  </si>
  <si>
    <t>পূজা মন্ডল</t>
  </si>
  <si>
    <t>ইস্পিয়া আক্তার ইমামা</t>
  </si>
  <si>
    <t>আয়েশা আক্তার</t>
  </si>
  <si>
    <t>সিফা আক্তার</t>
  </si>
  <si>
    <t>তানহা</t>
  </si>
  <si>
    <t>দিয়া মন্ডল</t>
  </si>
  <si>
    <t>সোনালী ভক্ত</t>
  </si>
  <si>
    <t>পাবেল হোসেন</t>
  </si>
  <si>
    <t>রাব্বি</t>
  </si>
  <si>
    <t>সেজুতি মন্ডল</t>
  </si>
  <si>
    <t>অরিত্র রায়</t>
  </si>
  <si>
    <t>কথক বিশ্বাস</t>
  </si>
  <si>
    <t>রাহুল মন্ডল</t>
  </si>
  <si>
    <t>আশফাক আল-আরাফ</t>
  </si>
  <si>
    <t>নিরব হোসেন</t>
  </si>
  <si>
    <t>নূপুর দাস</t>
  </si>
  <si>
    <t>মৌ আক্তার</t>
  </si>
  <si>
    <t xml:space="preserve">জিত বৈদ্য </t>
  </si>
  <si>
    <t>জিয়ান হোসেন</t>
  </si>
  <si>
    <t>সঞ্জিত রায়</t>
  </si>
  <si>
    <t>ছামিয়া আক্তার</t>
  </si>
  <si>
    <t>নির্বাচনি পরীক্ষার ফলাফল-২০২৪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</si>
  <si>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</si>
  <si>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</si>
  <si>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</si>
  <si>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</si>
  <si>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</si>
  <si>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</si>
  <si>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</si>
  <si>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</si>
  <si>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</si>
  <si>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</si>
  <si>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</si>
  <si>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</si>
  <si>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</si>
  <si>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</si>
  <si>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</si>
  <si>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9</t>
  </si>
  <si>
    <t>10</t>
  </si>
  <si>
    <t>11</t>
  </si>
  <si>
    <t>12</t>
  </si>
  <si>
    <t>13</t>
  </si>
  <si>
    <t>33</t>
  </si>
  <si>
    <t>34</t>
  </si>
  <si>
    <t>36</t>
  </si>
  <si>
    <t>37</t>
  </si>
  <si>
    <t>45</t>
  </si>
  <si>
    <t>82</t>
  </si>
  <si>
    <t>83</t>
  </si>
  <si>
    <t>84</t>
  </si>
  <si>
    <t xml:space="preserve">14 - Abycw¯’Z </t>
  </si>
  <si>
    <t>26 - Abycw¯’Z</t>
  </si>
  <si>
    <t xml:space="preserve">    ‡kÖwY wkÿK              mnKvwi cÖavb wkÿK                   cÖavb wkÿK</t>
  </si>
  <si>
    <t>77 - Abycw¯’Z</t>
  </si>
  <si>
    <t>72 - Abycw¯’Z</t>
  </si>
  <si>
    <t>69 - Abycw¯’Z</t>
  </si>
  <si>
    <t>61 - Abycw¯’Z</t>
  </si>
  <si>
    <t xml:space="preserve">33 - Abycw¯’Z </t>
  </si>
  <si>
    <t xml:space="preserve">19 - Abycw¯’Z </t>
  </si>
  <si>
    <t xml:space="preserve">21 - Abycw¯’Z </t>
  </si>
  <si>
    <t xml:space="preserve">23 - Abycw¯’Z </t>
  </si>
  <si>
    <t xml:space="preserve">24 - Abycw¯’Z </t>
  </si>
  <si>
    <t xml:space="preserve">8 - Abycw¯’Z </t>
  </si>
  <si>
    <t>শ্রীপর্ণা সরকার</t>
  </si>
  <si>
    <t>মো. লিখন</t>
  </si>
  <si>
    <t>খারশুর উচ্চ বিদ্যালয়                                      পৃষ্ঠা - ০১</t>
  </si>
  <si>
    <t>খারশুর উচ্চ বিদ্যালয়                                      পৃষ্ঠা - ০৩</t>
  </si>
  <si>
    <t>খারশুর উচ্চ বিদ্যালয়                                      পৃষ্ঠা - ০২</t>
  </si>
  <si>
    <t>খারশুর উচ্চ বিদ্যালয়                                      পৃষ্ঠা - ০৪</t>
  </si>
  <si>
    <t>খারশুর উচ্চ বিদ্যালয়                                      পৃষ্ঠা - ০৫</t>
  </si>
  <si>
    <t>খারশুর উচ্চ বিদ্যালয়                                      পৃষ্ঠা - ০৬</t>
  </si>
  <si>
    <t>13 - 1</t>
  </si>
  <si>
    <t>19 - 1</t>
  </si>
  <si>
    <t>21 - 1</t>
  </si>
  <si>
    <t>22 - 1</t>
  </si>
  <si>
    <t>23 - 1</t>
  </si>
  <si>
    <t>32 - 1</t>
  </si>
  <si>
    <t>29 - 1</t>
  </si>
  <si>
    <t>38 - 1</t>
  </si>
  <si>
    <t>41 - 1</t>
  </si>
  <si>
    <t>48 - 2</t>
  </si>
  <si>
    <t>49 - 1</t>
  </si>
  <si>
    <t>60 - 3</t>
  </si>
  <si>
    <t>62 - 2</t>
  </si>
  <si>
    <t>63 - 1</t>
  </si>
  <si>
    <t>beg †iwR. - 2023</t>
  </si>
  <si>
    <t>`kg Aa¨qbiZ wkÿv_©xx - 2024</t>
  </si>
  <si>
    <t>wbe©vPwb cixÿvq AskMÖnY - 2024</t>
  </si>
  <si>
    <t>wbe©vPwb cixÿvq wbe©vwPZ - 2024</t>
  </si>
  <si>
    <t>GmGmwm cwiÿv_©x - 2025</t>
  </si>
  <si>
    <t>84 - 43</t>
  </si>
  <si>
    <t>52 - 3</t>
  </si>
  <si>
    <t>54 - 4</t>
  </si>
  <si>
    <t>55 - 2</t>
  </si>
  <si>
    <t>56 - 3</t>
  </si>
  <si>
    <t>58 - 4</t>
  </si>
  <si>
    <t>65 - 4</t>
  </si>
  <si>
    <t>74 - 3</t>
  </si>
  <si>
    <t xml:space="preserve">28 - 20 </t>
  </si>
  <si>
    <t>সিথি মন্ডল</t>
  </si>
  <si>
    <t>44 - 23</t>
  </si>
  <si>
    <t xml:space="preserve">wkÿv_©x Z_¨ `kg - 2024 I GmGmwm - 2025 </t>
  </si>
  <si>
    <t>cÖvß b¤^i</t>
  </si>
  <si>
    <t>অনু.</t>
  </si>
  <si>
    <t xml:space="preserve">    ‡kÖwY wkÿK                            mnKvwi cÖavb wkÿK                          cÖavb wkÿK</t>
  </si>
  <si>
    <t>24 - 3</t>
  </si>
  <si>
    <t>26 - 3</t>
  </si>
  <si>
    <t>wbe©vPwb  AskMÖnY</t>
  </si>
  <si>
    <t>‡dj - 1</t>
  </si>
  <si>
    <t>‡dj - 2</t>
  </si>
  <si>
    <t>‡dj - 3</t>
  </si>
  <si>
    <t>wbe©vPwb cixÿvi djvdj -2024</t>
  </si>
  <si>
    <t>3Gi AwaK</t>
  </si>
  <si>
    <t xml:space="preserve">wkÿv_©x Z_¨ `kg - 2024  </t>
  </si>
  <si>
    <t>25 - 1</t>
  </si>
  <si>
    <t>43 - 2</t>
  </si>
  <si>
    <t>17 - 1</t>
  </si>
  <si>
    <t>27 - 3</t>
  </si>
  <si>
    <t>31 - 2</t>
  </si>
  <si>
    <t>35 - 2</t>
  </si>
  <si>
    <t>39 - 2</t>
  </si>
  <si>
    <t>40 - 1</t>
  </si>
  <si>
    <t>42 - 2</t>
  </si>
  <si>
    <t>44 - 6</t>
  </si>
  <si>
    <t>46 - 2</t>
  </si>
  <si>
    <t>47 - 4</t>
  </si>
  <si>
    <t>50 - 2</t>
  </si>
  <si>
    <t>51 - 4</t>
  </si>
  <si>
    <t>53 - 1</t>
  </si>
  <si>
    <t>57 - 4</t>
  </si>
  <si>
    <t>59 - 4</t>
  </si>
  <si>
    <t>64 - 5</t>
  </si>
  <si>
    <t>66 - 5</t>
  </si>
  <si>
    <t>67 - 5</t>
  </si>
  <si>
    <t>68 - 4</t>
  </si>
  <si>
    <t>70 - 4</t>
  </si>
  <si>
    <t>71 - 7</t>
  </si>
  <si>
    <t>73 - 7</t>
  </si>
  <si>
    <t>75 - 3</t>
  </si>
  <si>
    <t>76 - 6</t>
  </si>
  <si>
    <t>78 - 6</t>
  </si>
  <si>
    <t>79 - 5</t>
  </si>
  <si>
    <t>80 - 3</t>
  </si>
  <si>
    <t>81 - 8</t>
  </si>
  <si>
    <t xml:space="preserve">2 - 2 </t>
  </si>
  <si>
    <t xml:space="preserve">3 - 1 </t>
  </si>
  <si>
    <t xml:space="preserve">4 - 1 </t>
  </si>
  <si>
    <t xml:space="preserve">5 - 1 </t>
  </si>
  <si>
    <t xml:space="preserve">9 - 2 </t>
  </si>
  <si>
    <t xml:space="preserve">10 - 4 </t>
  </si>
  <si>
    <t xml:space="preserve">11 - 3 </t>
  </si>
  <si>
    <t xml:space="preserve">12 - 1 </t>
  </si>
  <si>
    <t xml:space="preserve">13 - 5 </t>
  </si>
  <si>
    <t xml:space="preserve">14- 4 </t>
  </si>
  <si>
    <t xml:space="preserve">15 - 3 </t>
  </si>
  <si>
    <t>16 - 1</t>
  </si>
  <si>
    <t>17 - 2</t>
  </si>
  <si>
    <t xml:space="preserve">18 - 4 </t>
  </si>
  <si>
    <t>20 - 5</t>
  </si>
  <si>
    <t>22 - 2</t>
  </si>
  <si>
    <t>25 - 2</t>
  </si>
  <si>
    <t>26 - 1</t>
  </si>
  <si>
    <t>27 - 4</t>
  </si>
  <si>
    <t>28 - 2</t>
  </si>
  <si>
    <t>29 - 4</t>
  </si>
  <si>
    <t>30 - 5</t>
  </si>
  <si>
    <t>31 - 5</t>
  </si>
  <si>
    <t>32 - 5</t>
  </si>
  <si>
    <t>34 - 6</t>
  </si>
  <si>
    <t>35 - 8</t>
  </si>
  <si>
    <t>36 - 5</t>
  </si>
  <si>
    <t>43 - 4</t>
  </si>
  <si>
    <t>81 - we‡kl</t>
  </si>
  <si>
    <t>82 - we‡kl</t>
  </si>
  <si>
    <t>83 - we‡kl</t>
  </si>
  <si>
    <t>44 - we‡kl</t>
  </si>
  <si>
    <t>42 - we‡kl</t>
  </si>
  <si>
    <t>41 - we‡kl</t>
  </si>
  <si>
    <t>37 - we‡kl</t>
  </si>
  <si>
    <t>38 - we‡kl</t>
  </si>
  <si>
    <t>39 - we‡kl</t>
  </si>
  <si>
    <t>40 - we‡kl</t>
  </si>
  <si>
    <t>9 - 1</t>
  </si>
  <si>
    <t>43 - 3</t>
  </si>
  <si>
    <t>28 - 1</t>
  </si>
  <si>
    <t xml:space="preserve">19 </t>
  </si>
  <si>
    <t xml:space="preserve">21 </t>
  </si>
  <si>
    <t xml:space="preserve">23 </t>
  </si>
  <si>
    <t>31 - 1</t>
  </si>
  <si>
    <t>46 - 1</t>
  </si>
  <si>
    <t>48 - 1</t>
  </si>
  <si>
    <t>51 - 3</t>
  </si>
  <si>
    <t>57 - 3</t>
  </si>
  <si>
    <t>74 - 2</t>
  </si>
  <si>
    <t>‡dj - 4</t>
  </si>
  <si>
    <t>‡dj - 5</t>
  </si>
  <si>
    <t>‡dj - 6</t>
  </si>
  <si>
    <t>‡dj - 7</t>
  </si>
  <si>
    <t>‡dj - 8</t>
  </si>
  <si>
    <t>8Gi AwaK</t>
  </si>
  <si>
    <t>welq</t>
  </si>
  <si>
    <t>MwYZ</t>
  </si>
  <si>
    <t>Bs‡iwR</t>
  </si>
  <si>
    <t>40 - 49</t>
  </si>
  <si>
    <t>30 - 39</t>
  </si>
  <si>
    <t>50 - 59</t>
  </si>
  <si>
    <t>0 - 9</t>
  </si>
  <si>
    <t>23 - 29</t>
  </si>
  <si>
    <t>10 - 15</t>
  </si>
  <si>
    <t>16 - 22</t>
  </si>
  <si>
    <t>60 -65</t>
  </si>
  <si>
    <t xml:space="preserve"> wbe©vPwb cixÿvq welqwfwËK †dj Z_¨ - 2024</t>
  </si>
  <si>
    <t>`kg wkÿv_©x Z_¨ I wbe©vPwb cixÿvi djvdj - 2024</t>
  </si>
  <si>
    <t xml:space="preserve">    ‡kÖwY wkÿK                          mnKvwi cÖavb wkÿK                      cÖavb wkÿK</t>
  </si>
  <si>
    <t>wbe©vPwb cixÿvi djvdj - 2024</t>
  </si>
  <si>
    <t xml:space="preserve">    ‡kÖwY wkÿK             mnKvwi cÖavb wkÿK             cÖavb wkÿK</t>
  </si>
  <si>
    <t>62 - 3</t>
  </si>
  <si>
    <t xml:space="preserve"> </t>
  </si>
  <si>
    <t>স্বর্ণগ্রাম রাধানাথ  উচ্চ বিদ্যালয়</t>
  </si>
  <si>
    <t xml:space="preserve"> স্বর্ণগ্রাম রাধানাথ  উচ্চ বিদ্যালয়</t>
  </si>
  <si>
    <r>
      <rPr>
        <sz val="20"/>
        <color rgb="FF00B050"/>
        <rFont val="NikoshBAN"/>
      </rPr>
      <t xml:space="preserve">স্বর্ণগ্রাম রাধানাথ </t>
    </r>
    <r>
      <rPr>
        <sz val="20"/>
        <color rgb="FF00B050"/>
        <rFont val="Nikosh"/>
      </rPr>
      <t xml:space="preserve"> উচ্চ বিদ্যালয় </t>
    </r>
  </si>
  <si>
    <t xml:space="preserve">অর্থনীতি </t>
  </si>
  <si>
    <t xml:space="preserve">শ্রেণী - দশম , শাখা- ক  </t>
  </si>
  <si>
    <t xml:space="preserve"> শ্রেণী - দশম , শাখা- ক   </t>
  </si>
  <si>
    <t xml:space="preserve"> রোল-  ২৯          নামঃ সিফাত   বিভাগ: মানবিক</t>
  </si>
  <si>
    <t xml:space="preserve"> রোল-  ৩০          নামঃ নিলয়   বিভাগ: মানবিক</t>
  </si>
  <si>
    <t xml:space="preserve"> রোল- ২৭           নামঃ ফাহিম  বিভাগ: মানবিক</t>
  </si>
  <si>
    <t>রোল-  ২৮          নামঃ আতিক   বিভাগ: মানবিক</t>
  </si>
  <si>
    <t xml:space="preserve">শ্রেণী - দশম , শাখা- ক   </t>
  </si>
  <si>
    <t xml:space="preserve">  রোল- ২০    নামঃ আরাফাত  বিভাগ: মানবিক</t>
  </si>
  <si>
    <t>রোল- ০৮    নামঃমুহাম্মদউল্লাহ     বিভাগ: বিজ্ঞান</t>
  </si>
  <si>
    <r>
      <rPr>
        <b/>
        <sz val="16"/>
        <color rgb="FF00B050"/>
        <rFont val="NikoshBAN"/>
      </rPr>
      <t xml:space="preserve">রোল-    ০৯    নামঃ ইয়াসিন  </t>
    </r>
    <r>
      <rPr>
        <b/>
        <sz val="16"/>
        <color rgb="FF00B050"/>
        <rFont val="NikoshBAN"/>
      </rPr>
      <t>বিভাগ: বিজ্ঞান</t>
    </r>
    <r>
      <rPr>
        <b/>
        <sz val="16"/>
        <rFont val="NikoshBAN"/>
      </rPr>
      <t xml:space="preserve">               </t>
    </r>
  </si>
  <si>
    <t xml:space="preserve"> রোল- ৬৬    নামঃ শামিম     বিভাগ: বিজ্ঞান    </t>
  </si>
  <si>
    <r>
      <rPr>
        <b/>
        <sz val="16"/>
        <color rgb="FF00B050"/>
        <rFont val="NikoshBAN"/>
      </rPr>
      <t xml:space="preserve">রোল-  </t>
    </r>
    <r>
      <rPr>
        <b/>
        <sz val="16"/>
        <rFont val="NikoshBAN"/>
      </rPr>
      <t xml:space="preserve">  </t>
    </r>
    <r>
      <rPr>
        <b/>
        <sz val="16"/>
        <color rgb="FF00B050"/>
        <rFont val="NikoshBAN"/>
      </rPr>
      <t xml:space="preserve">  ০৫    নামঃ মাহমুদুল   </t>
    </r>
    <r>
      <rPr>
        <b/>
        <sz val="16"/>
        <rFont val="NikoshBAN"/>
      </rPr>
      <t xml:space="preserve"> </t>
    </r>
    <r>
      <rPr>
        <b/>
        <sz val="16"/>
        <color rgb="FF00B050"/>
        <rFont val="NikoshBAN"/>
      </rPr>
      <t xml:space="preserve">বিভাগ: ব্যবসায়    </t>
    </r>
    <r>
      <rPr>
        <b/>
        <sz val="16"/>
        <rFont val="NikoshBAN"/>
      </rPr>
      <t xml:space="preserve">       </t>
    </r>
  </si>
  <si>
    <t xml:space="preserve">রোল-১৬    নামঃ সৌরভ  বিভাগ: ব্যবসায়    </t>
  </si>
  <si>
    <t xml:space="preserve">  রোল- ৩৬   নামঃ সুপ্তশীল   বিভাগ: ব্যবসায়    </t>
  </si>
  <si>
    <t xml:space="preserve">  রোল- ৪৪   নামঃ সিফাত  বিভাগ: ব্যবসায়    </t>
  </si>
  <si>
    <t xml:space="preserve">  রোল- ৪৯   নামঃ অর্নব   বিভাগ: ব্যবসায়    </t>
  </si>
  <si>
    <t xml:space="preserve">  রোল-৫০     নামঃ বিক্রমাদিত্য   বিভাগ: ব্যবসায়    </t>
  </si>
  <si>
    <t xml:space="preserve"> শ্রেণী - দশম , শাখা- ক  </t>
  </si>
  <si>
    <t xml:space="preserve"> রোল-    ৩৩        নামঃ সাব্বির     বিভাগ: ব্যবসায় </t>
  </si>
  <si>
    <t>GPA-1</t>
  </si>
  <si>
    <t>GPA</t>
  </si>
  <si>
    <t>GRADE</t>
  </si>
  <si>
    <t>রোল- ১১   নামঃ তামিম        বিভাগ: মানবিক</t>
  </si>
  <si>
    <t xml:space="preserve"> রোল-  ৩১      নামঃ রাহাত        বিভাগ: মানবিক</t>
  </si>
  <si>
    <t xml:space="preserve"> রোল-  ৩২     নামঃ তাশিব       বিভাগ: মানবিক</t>
  </si>
  <si>
    <t xml:space="preserve"> রোল- ৩৪      নামঃ ইয়াসিন     বিভাগ: মানবিক</t>
  </si>
  <si>
    <t xml:space="preserve"> রোল-  ৩৫    নামঃ জুনায়েত     বিভাগ: মানবিক</t>
  </si>
  <si>
    <t xml:space="preserve"> রোল-    ৩৭     নামঃ রাইছুল   বিভাগ: মানবিক</t>
  </si>
  <si>
    <t xml:space="preserve"> রোল-   ৩৮    নামঃ ইয়াসিন  বিভাগ: মানবিক</t>
  </si>
  <si>
    <t xml:space="preserve"> রোল-  ৩৯       নামঃ জোবায়েত  বিভাগ: মানবিক</t>
  </si>
  <si>
    <t xml:space="preserve"> রোল-  ৪০    নামঃ নিরব  বিভাগ: মানবিক</t>
  </si>
  <si>
    <t xml:space="preserve">  রোল- ৪১        নামঃ রিফাত   বিভাগ: মানবিক</t>
  </si>
  <si>
    <t xml:space="preserve">  রোল-  ৪২    নামঃ  হাসান    বিভাগ: মানবিক</t>
  </si>
  <si>
    <t xml:space="preserve">  রোল-  ৪৩      নামঃ রেজাউল   বিভাগ: মানবিক</t>
  </si>
  <si>
    <t xml:space="preserve">  রোল- ৪৫    নামঃ রজব     বিভাগ: মানবিক</t>
  </si>
  <si>
    <t xml:space="preserve">  রোল- ৪৬     নামঃ সোহান   বিভাগ: মানবিক</t>
  </si>
  <si>
    <t xml:space="preserve">  রোল-  ৪৭     নামঃ শোভন   বিভাগ: মানবিক</t>
  </si>
  <si>
    <t xml:space="preserve">  রোল-  ৪৮    নামঃ জাবের     বিভাগ: মানবিক</t>
  </si>
  <si>
    <t xml:space="preserve">  রোল-  ৫১    নামঃ ফয়সাল   বিভাগ: মানবিক</t>
  </si>
  <si>
    <t xml:space="preserve">  রোল- ৫২      নামঃ ইব্রাহিম   বিভাগ: মানবিক</t>
  </si>
  <si>
    <t xml:space="preserve">  রোল-  ৫৭    নামঃ শাহাদাত  বিভাগ: মানবিক</t>
  </si>
  <si>
    <t xml:space="preserve">  রোল- ৫৮     নামঃ মাহিম  বিভাগ: মানবিক</t>
  </si>
  <si>
    <t xml:space="preserve">  রোল-  ৫৯     নামঃ  ইকরাম   বিভাগ: মানবিক</t>
  </si>
  <si>
    <t xml:space="preserve">  রোল-৬০     নামঃ সালমান   বিভাগ: মানবিক</t>
  </si>
  <si>
    <t xml:space="preserve">  রোল-  ৬১  নামঃ  সজল   বিভাগ: মানবিক</t>
  </si>
  <si>
    <t xml:space="preserve">  রোল-  ৬২  নামঃ রনি সরকার  বিভাগ: মানবিক</t>
  </si>
  <si>
    <t xml:space="preserve">  রোল- ৬৪   নামঃ সাইফুল    বিভাগ: মানবিক</t>
  </si>
  <si>
    <t xml:space="preserve">  রোল- ৬৫    নামঃ দিগন্ত   বিভাগ: মানবিক</t>
  </si>
  <si>
    <t xml:space="preserve">  রোল- ৬৭    নামঃ জোবায়েদ  বিভাগ: মানবিক</t>
  </si>
  <si>
    <t xml:space="preserve">  রোল- ৬৮  নামঃ মোঃঅলি   বিভাগ: মানবিক</t>
  </si>
  <si>
    <t xml:space="preserve">রোল- ০১  নামঃ মুহাম্মদ তৌসিফ বিভাগ: বিজ্ঞান                  </t>
  </si>
  <si>
    <t>রোল- ০২     নামঃ মুহাইমইনুল ইসলাম      বিজ্ঞান</t>
  </si>
  <si>
    <t>রোল- ০৩  নামঃ ইখতিয়ার  আহমেদ       বিজ্ঞান</t>
  </si>
  <si>
    <t>রোল- ০৪    নামঃ সাদমান কবির    বিভাগ: বিজ্ঞান</t>
  </si>
  <si>
    <t>রোল- ০৬    নামঃ আলফায়েদ মুন্সী   বিভাগ: বিজ্ঞান</t>
  </si>
  <si>
    <t xml:space="preserve">রোল-  ০৭    নামঃ পরশ মন্ডল   বিভাগ: ব্যবসায়    </t>
  </si>
  <si>
    <t xml:space="preserve">রোল- ১০  নামঃ নাঈমুল ইসলাম  বিভাগ: ব্যবসায়       </t>
  </si>
  <si>
    <t>রোল- ১২    নামঃ সিমন  মাঝি      বিভাগ: মানবিক</t>
  </si>
  <si>
    <t xml:space="preserve">রোল- ১৩ নামঃনূর ইফতি তুষার  বিভাগ: ব্যবসায়    </t>
  </si>
  <si>
    <t xml:space="preserve"> রোল- ১৪    নামঃ মারুফ বেপারী  বিভাগ: ব্যবসায়    </t>
  </si>
  <si>
    <t xml:space="preserve">রোল- ১৫   নামঃ হাসান মোল্লা   বিভাগ: ব্যবসায়    </t>
  </si>
  <si>
    <t xml:space="preserve"> রোল-১৭  নামঃ জুবায়ের মাঝি    বিভাগ: মানবিক</t>
  </si>
  <si>
    <t xml:space="preserve"> রোল- ১৯   নামঃ বাধন শেখ   বিভাগ: মানবিক</t>
  </si>
  <si>
    <t xml:space="preserve"> রোল-  ২১  নামঃ সাইফুল ইসলাম   বিভাগ: মানবিক</t>
  </si>
  <si>
    <t xml:space="preserve"> রোল- ২২ নামঃ আমিনুল ইসলাম  সাজিদ   ব্যবসায়    </t>
  </si>
  <si>
    <t xml:space="preserve"> রোল-  ২৩  নামঃ আবির হোসাইন  বিভাগ: মানবিক</t>
  </si>
  <si>
    <t xml:space="preserve"> রোল- ২৪      নামঃ রমজান শেখ  বিভাগ: মানবিক</t>
  </si>
  <si>
    <t xml:space="preserve"> রোল- ২৫  নামঃ ইমরান ভূইয়া   বিভাগ: মানবিক</t>
  </si>
  <si>
    <t xml:space="preserve"> রোল-  ২৬    নামঃ অপূর্ব পাঠান  বিভাগ: মানবিক</t>
  </si>
  <si>
    <t>A</t>
  </si>
  <si>
    <t xml:space="preserve">  রোল-১৮  নামঃ রায়হানুল ইসলাম   বিভাগ: ব্যবসায়    </t>
  </si>
  <si>
    <t xml:space="preserve">স্বর্ণগ্রাম রাধানাথ  উচ্চ বিদ্যালয় </t>
  </si>
  <si>
    <t xml:space="preserve">নির্বাচনী পরীক্ষার ফলাফল -২০২৫ </t>
  </si>
  <si>
    <t>নির্বাচনী পরীক্ষার ফলাফল -২০২৫</t>
  </si>
  <si>
    <t xml:space="preserve"> নির্বাচনী পরীক্ষার ফলাফল -২০২৫</t>
  </si>
  <si>
    <t xml:space="preserve"> নির্বাচনী পরীক্ষার ফলাফল -২০২৫ </t>
  </si>
  <si>
    <t xml:space="preserve">  রোল-৬৩  নামঃ জিহান জাকারিয়া বিভাগ: ব্যবসায়    </t>
  </si>
  <si>
    <r>
      <rPr>
        <sz val="20"/>
        <color rgb="FF00B050"/>
        <rFont val="NikoshBAN"/>
      </rPr>
      <t xml:space="preserve"> স্বর্ণগ্রাম রাধানাথ </t>
    </r>
    <r>
      <rPr>
        <sz val="20"/>
        <color rgb="FF00B050"/>
        <rFont val="Nikosh"/>
      </rPr>
      <t xml:space="preserve"> উচ্চ বিদ্যালয়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</si>
</sst>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93" x14ac:knownFonts="1">
    <font>
      <sz val="11"/>
      <color theme="1"/>
      <name val="Calibri"/>
      <family val="2"/>
      <scheme val="minor"/>
    </font>
    <font>
      <sz val="20"/>
      <color theme="1"/>
      <name val="Nikosh"/>
    </font>
    <font>
      <sz val="14"/>
      <color theme="1"/>
      <name val="Nikosh"/>
    </font>
    <font>
      <sz val="10"/>
      <color theme="1"/>
      <name val="Calibri"/>
      <family val="2"/>
      <scheme val="minor"/>
    </font>
    <font>
      <sz val="14"/>
      <name val="Nikosh"/>
    </font>
    <font>
      <sz val="18"/>
      <color theme="1"/>
      <name val="SutonnyMJ"/>
    </font>
    <font>
      <sz val="14"/>
      <color theme="1"/>
      <name val="Calibri"/>
      <family val="2"/>
      <scheme val="minor"/>
    </font>
    <font>
      <sz val="14"/>
      <color rgb="FFFF0000"/>
      <name val="SutonnyMJ"/>
    </font>
    <font>
      <sz val="14"/>
      <color rgb="FFFF0000"/>
      <name val="Calibri"/>
      <family val="2"/>
      <scheme val="minor"/>
    </font>
    <font>
      <sz val="14"/>
      <name val="SutonnyMJ"/>
    </font>
    <font>
      <sz val="14"/>
      <name val="Times New Roman"/>
      <family val="1"/>
    </font>
    <font>
      <sz val="14"/>
      <name val="Calibri"/>
      <family val="2"/>
      <scheme val="minor"/>
    </font>
    <font>
      <sz val="14"/>
      <color theme="1"/>
      <name val="SutonnyMJ"/>
    </font>
    <font>
      <sz val="14"/>
      <color rgb="FF000000"/>
      <name val="SutonnyMJ"/>
    </font>
    <font>
      <sz val="14"/>
      <color rgb="FFFF0000"/>
      <name val="Nikosh"/>
    </font>
    <font>
      <sz val="24"/>
      <color rgb="FF000000"/>
      <name val="SutonnyMJ"/>
    </font>
    <font>
      <sz val="16"/>
      <color rgb="FF000000"/>
      <name val="SutonnyMJ"/>
    </font>
    <font>
      <sz val="18"/>
      <color rgb="FF000000"/>
      <name val="SutonnyMJ"/>
    </font>
    <font>
      <sz val="11"/>
      <color rgb="FF000000"/>
      <name val="SutonnyMJ"/>
    </font>
    <font>
      <sz val="22"/>
      <color theme="1"/>
      <name val="SutonnyMJ"/>
    </font>
    <font>
      <sz val="2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28"/>
      <color theme="1"/>
      <name val="SutonnyMJ"/>
    </font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6"/>
      <color theme="1"/>
      <name val="Nikosh"/>
    </font>
    <font>
      <b/>
      <sz val="9"/>
      <color rgb="FFFF0000"/>
      <name val="Calibri"/>
      <family val="2"/>
      <scheme val="minor"/>
    </font>
    <font>
      <u/>
      <sz val="9"/>
      <color rgb="FFFF000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color rgb="FFFF0000"/>
      <name val="Times New Roman"/>
      <family val="1"/>
    </font>
    <font>
      <sz val="16"/>
      <name val="SutonnyMJ"/>
    </font>
    <font>
      <sz val="16"/>
      <color rgb="FFFF0000"/>
      <name val="SutonnyMJ"/>
    </font>
    <font>
      <sz val="12"/>
      <color rgb="FFFF0000"/>
      <name val="Nikosh"/>
    </font>
    <font>
      <sz val="24"/>
      <color theme="1"/>
      <name val="SutonnyMJ"/>
    </font>
    <font>
      <b/>
      <sz val="14"/>
      <color theme="1"/>
      <name val="SutonnyMJ"/>
    </font>
    <font>
      <b/>
      <u/>
      <sz val="18"/>
      <color theme="1"/>
      <name val="SutonnyMJ"/>
    </font>
    <font>
      <sz val="8"/>
      <color theme="1"/>
      <name val="Calibri"/>
      <family val="2"/>
      <scheme val="minor"/>
    </font>
    <font>
      <sz val="11"/>
      <color theme="1"/>
      <name val="SutonnyMJ"/>
    </font>
    <font>
      <sz val="16"/>
      <color theme="1"/>
      <name val="SutonnyMJ"/>
    </font>
    <font>
      <b/>
      <u/>
      <sz val="18"/>
      <color rgb="FF000000"/>
      <name val="SutonnyMJ"/>
    </font>
    <font>
      <b/>
      <sz val="16"/>
      <color theme="1"/>
      <name val="SutonnyMJ"/>
    </font>
    <font>
      <b/>
      <sz val="16"/>
      <name val="SutonnyMJ"/>
    </font>
    <font>
      <b/>
      <sz val="18"/>
      <color theme="1"/>
      <name val="SutonnyMJ"/>
    </font>
    <font>
      <sz val="12"/>
      <name val="Nikosh"/>
    </font>
    <font>
      <sz val="16"/>
      <color theme="1"/>
      <name val="Calibri"/>
      <family val="2"/>
      <scheme val="minor"/>
    </font>
    <font>
      <b/>
      <sz val="14"/>
      <name val="SutonnyMJ"/>
    </font>
    <font>
      <b/>
      <sz val="14"/>
      <color rgb="FF000000"/>
      <name val="SutonnyMJ"/>
    </font>
    <font>
      <sz val="11"/>
      <color theme="1"/>
      <name val="NikoshBAN"/>
    </font>
    <font>
      <sz val="20"/>
      <color theme="1"/>
      <name val="NikoshBAN"/>
    </font>
    <font>
      <sz val="14"/>
      <color theme="1"/>
      <name val="NikoshBAN"/>
    </font>
    <font>
      <b/>
      <sz val="10"/>
      <name val="NikoshBAN"/>
    </font>
    <font>
      <sz val="10"/>
      <color theme="1"/>
      <name val="NikoshBAN"/>
    </font>
    <font>
      <sz val="9"/>
      <name val="NikoshBAN"/>
    </font>
    <font>
      <sz val="9"/>
      <color theme="1"/>
      <name val="NikoshBAN"/>
    </font>
    <font>
      <b/>
      <sz val="9"/>
      <color theme="1"/>
      <name val="NikoshBAN"/>
    </font>
    <font>
      <b/>
      <sz val="12"/>
      <name val="NikoshBAN"/>
    </font>
    <font>
      <b/>
      <sz val="11"/>
      <name val="NikoshBAN"/>
    </font>
    <font>
      <sz val="11"/>
      <name val="NikoshBAN"/>
    </font>
    <font>
      <sz val="12"/>
      <color theme="1"/>
      <name val="NikoshBAN"/>
    </font>
    <font>
      <sz val="9"/>
      <color theme="1"/>
      <name val="Times New Roman"/>
      <family val="1"/>
    </font>
    <font>
      <b/>
      <sz val="16"/>
      <color rgb="FF00B050"/>
      <name val="NikoshBAN"/>
    </font>
    <font>
      <sz val="9"/>
      <name val="Times New Roman"/>
      <family val="1"/>
    </font>
    <font>
      <sz val="10"/>
      <color theme="1"/>
      <name val="Times New Roman"/>
      <family val="1"/>
    </font>
    <font>
      <b/>
      <sz val="9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20"/>
      <color rgb="FF00B050"/>
      <name val="NikoshBAN"/>
    </font>
    <font>
      <sz val="20"/>
      <color rgb="FF00B050"/>
      <name val="Nikosh"/>
    </font>
    <font>
      <b/>
      <sz val="16"/>
      <name val="NikoshBAN"/>
    </font>
    <font>
      <sz val="9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9"/>
      <name val="NikoshBAN"/>
    </font>
    <font>
      <sz val="12"/>
      <color rgb="FFFF0000"/>
      <name val="Times New Roman"/>
      <family val="1"/>
    </font>
    <font>
      <sz val="14"/>
      <color rgb="FF00B050"/>
      <name val="Times New Roman"/>
      <family val="1"/>
    </font>
    <font>
      <sz val="9"/>
      <color rgb="FF00B050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sz val="11"/>
      <color rgb="FF00B050"/>
      <name val="Times New Roman"/>
      <family val="1"/>
    </font>
    <font>
      <b/>
      <sz val="18"/>
      <color rgb="FF00B050"/>
      <name val="NikoshBAN"/>
    </font>
    <font>
      <sz val="16"/>
      <color rgb="FF00B050"/>
      <name val="NikoshBAN"/>
    </font>
    <font>
      <sz val="16"/>
      <color theme="1"/>
      <name val="NikoshBAN"/>
    </font>
    <font>
      <sz val="18"/>
      <color rgb="FF00B050"/>
      <name val="NikoshBAN"/>
    </font>
    <font>
      <sz val="18"/>
      <color theme="1"/>
      <name val="NikoshBAN"/>
    </font>
    <font>
      <sz val="10"/>
      <name val="NikoshBAN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3" fillId="0" borderId="0" xfId="0" applyNumberFormat="1" applyFont="1"/>
    <xf numFmtId="49" fontId="0" fillId="0" borderId="0" xfId="0" applyNumberFormat="1"/>
    <xf numFmtId="0" fontId="1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 wrapText="1"/>
    </xf>
    <xf numFmtId="0" fontId="14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right"/>
    </xf>
    <xf numFmtId="0" fontId="9" fillId="0" borderId="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24" fillId="0" borderId="1" xfId="0" applyNumberFormat="1" applyFont="1" applyBorder="1"/>
    <xf numFmtId="0" fontId="19" fillId="0" borderId="0" xfId="0" applyFont="1" applyAlignment="1">
      <alignment vertical="center"/>
    </xf>
    <xf numFmtId="0" fontId="0" fillId="0" borderId="0" xfId="0" applyNumberFormat="1"/>
    <xf numFmtId="0" fontId="27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/>
    <xf numFmtId="0" fontId="4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left"/>
    </xf>
    <xf numFmtId="0" fontId="28" fillId="0" borderId="1" xfId="0" applyNumberFormat="1" applyFont="1" applyBorder="1"/>
    <xf numFmtId="0" fontId="28" fillId="0" borderId="1" xfId="0" applyNumberFormat="1" applyFont="1" applyBorder="1" applyAlignment="1">
      <alignment horizontal="center" vertical="center"/>
    </xf>
    <xf numFmtId="0" fontId="28" fillId="0" borderId="1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 vertical="center"/>
    </xf>
    <xf numFmtId="49" fontId="28" fillId="0" borderId="1" xfId="0" applyNumberFormat="1" applyFont="1" applyBorder="1"/>
    <xf numFmtId="49" fontId="28" fillId="0" borderId="1" xfId="0" applyNumberFormat="1" applyFont="1" applyBorder="1" applyAlignment="1">
      <alignment horizontal="left" vertical="top"/>
    </xf>
    <xf numFmtId="49" fontId="24" fillId="0" borderId="1" xfId="0" applyNumberFormat="1" applyFont="1" applyBorder="1" applyAlignment="1">
      <alignment horizontal="left" vertical="top"/>
    </xf>
    <xf numFmtId="49" fontId="28" fillId="0" borderId="1" xfId="0" applyNumberFormat="1" applyFont="1" applyBorder="1" applyAlignment="1">
      <alignment horizontal="left"/>
    </xf>
    <xf numFmtId="49" fontId="24" fillId="0" borderId="1" xfId="0" applyNumberFormat="1" applyFont="1" applyBorder="1" applyAlignment="1">
      <alignment horizontal="left"/>
    </xf>
    <xf numFmtId="0" fontId="24" fillId="0" borderId="1" xfId="0" applyNumberFormat="1" applyFont="1" applyBorder="1"/>
    <xf numFmtId="49" fontId="25" fillId="0" borderId="1" xfId="0" applyNumberFormat="1" applyFont="1" applyBorder="1"/>
    <xf numFmtId="49" fontId="29" fillId="0" borderId="1" xfId="0" applyNumberFormat="1" applyFont="1" applyBorder="1"/>
    <xf numFmtId="0" fontId="30" fillId="0" borderId="1" xfId="0" applyNumberFormat="1" applyFont="1" applyBorder="1" applyAlignment="1">
      <alignment horizontal="center"/>
    </xf>
    <xf numFmtId="0" fontId="31" fillId="0" borderId="1" xfId="0" applyNumberFormat="1" applyFont="1" applyBorder="1" applyAlignment="1">
      <alignment horizontal="center"/>
    </xf>
    <xf numFmtId="0" fontId="25" fillId="0" borderId="0" xfId="0" applyNumberFormat="1" applyFont="1"/>
    <xf numFmtId="0" fontId="33" fillId="0" borderId="1" xfId="0" applyNumberFormat="1" applyFont="1" applyBorder="1" applyAlignment="1">
      <alignment horizontal="center"/>
    </xf>
    <xf numFmtId="0" fontId="33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top" wrapText="1"/>
    </xf>
    <xf numFmtId="0" fontId="34" fillId="0" borderId="1" xfId="0" applyNumberFormat="1" applyFont="1" applyBorder="1" applyAlignment="1">
      <alignment horizontal="center"/>
    </xf>
    <xf numFmtId="0" fontId="35" fillId="0" borderId="1" xfId="0" applyNumberFormat="1" applyFont="1" applyBorder="1" applyAlignment="1">
      <alignment horizontal="center"/>
    </xf>
    <xf numFmtId="0" fontId="35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 wrapText="1"/>
    </xf>
    <xf numFmtId="0" fontId="36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left"/>
    </xf>
    <xf numFmtId="0" fontId="14" fillId="0" borderId="1" xfId="0" applyNumberFormat="1" applyFont="1" applyBorder="1" applyAlignment="1">
      <alignment horizontal="right" vertical="center" wrapText="1"/>
    </xf>
    <xf numFmtId="0" fontId="36" fillId="0" borderId="1" xfId="0" applyNumberFormat="1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36" fillId="0" borderId="1" xfId="0" applyNumberFormat="1" applyFont="1" applyFill="1" applyBorder="1" applyAlignment="1">
      <alignment horizontal="right" vertical="center" wrapText="1"/>
    </xf>
    <xf numFmtId="0" fontId="30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36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right" vertical="center" wrapText="1"/>
    </xf>
    <xf numFmtId="0" fontId="39" fillId="0" borderId="1" xfId="0" applyNumberFormat="1" applyFont="1" applyBorder="1" applyAlignment="1">
      <alignment horizontal="left" vertical="center" wrapText="1"/>
    </xf>
    <xf numFmtId="0" fontId="31" fillId="0" borderId="1" xfId="0" applyNumberFormat="1" applyFont="1" applyBorder="1" applyAlignment="1">
      <alignment horizontal="center" vertical="center"/>
    </xf>
    <xf numFmtId="0" fontId="45" fillId="0" borderId="1" xfId="0" applyNumberFormat="1" applyFont="1" applyBorder="1"/>
    <xf numFmtId="0" fontId="37" fillId="0" borderId="1" xfId="0" applyNumberFormat="1" applyFont="1" applyBorder="1" applyAlignment="1">
      <alignment horizontal="left" vertical="center" wrapText="1"/>
    </xf>
    <xf numFmtId="0" fontId="37" fillId="0" borderId="1" xfId="0" applyNumberFormat="1" applyFont="1" applyBorder="1" applyAlignment="1">
      <alignment horizontal="left" vertical="center"/>
    </xf>
    <xf numFmtId="0" fontId="46" fillId="0" borderId="0" xfId="0" applyFont="1" applyBorder="1" applyAlignment="1">
      <alignment horizontal="center" vertical="center"/>
    </xf>
    <xf numFmtId="49" fontId="47" fillId="0" borderId="1" xfId="0" applyNumberFormat="1" applyFont="1" applyBorder="1"/>
    <xf numFmtId="0" fontId="47" fillId="0" borderId="1" xfId="0" applyNumberFormat="1" applyFont="1" applyBorder="1"/>
    <xf numFmtId="0" fontId="48" fillId="0" borderId="1" xfId="0" applyNumberFormat="1" applyFont="1" applyBorder="1" applyAlignment="1">
      <alignment horizontal="left" vertical="center" wrapText="1"/>
    </xf>
    <xf numFmtId="0" fontId="48" fillId="0" borderId="1" xfId="0" applyNumberFormat="1" applyFont="1" applyBorder="1" applyAlignment="1">
      <alignment horizontal="left" vertical="center"/>
    </xf>
    <xf numFmtId="0" fontId="46" fillId="0" borderId="9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top" wrapText="1"/>
    </xf>
    <xf numFmtId="0" fontId="14" fillId="0" borderId="1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0" fillId="0" borderId="1" xfId="0" applyNumberFormat="1" applyFont="1" applyBorder="1" applyAlignment="1">
      <alignment horizontal="right" vertical="center" wrapText="1"/>
    </xf>
    <xf numFmtId="0" fontId="25" fillId="0" borderId="0" xfId="0" applyFont="1"/>
    <xf numFmtId="0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49" fontId="24" fillId="0" borderId="0" xfId="0" applyNumberFormat="1" applyFont="1" applyBorder="1"/>
    <xf numFmtId="0" fontId="24" fillId="0" borderId="0" xfId="0" applyNumberFormat="1" applyFont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14" fillId="0" borderId="0" xfId="0" applyFont="1" applyBorder="1"/>
    <xf numFmtId="0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49" fontId="52" fillId="0" borderId="1" xfId="0" applyNumberFormat="1" applyFont="1" applyBorder="1" applyAlignment="1">
      <alignment horizontal="center" vertical="center"/>
    </xf>
    <xf numFmtId="49" fontId="52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49" fontId="53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4" fillId="0" borderId="0" xfId="0" applyNumberFormat="1" applyFont="1"/>
    <xf numFmtId="0" fontId="57" fillId="0" borderId="1" xfId="0" applyNumberFormat="1" applyFont="1" applyBorder="1"/>
    <xf numFmtId="0" fontId="58" fillId="0" borderId="0" xfId="0" applyNumberFormat="1" applyFont="1"/>
    <xf numFmtId="0" fontId="59" fillId="0" borderId="1" xfId="0" applyNumberFormat="1" applyFont="1" applyBorder="1"/>
    <xf numFmtId="0" fontId="59" fillId="0" borderId="1" xfId="0" applyNumberFormat="1" applyFont="1" applyBorder="1" applyAlignment="1">
      <alignment horizontal="center" vertical="center"/>
    </xf>
    <xf numFmtId="0" fontId="60" fillId="0" borderId="1" xfId="0" applyNumberFormat="1" applyFont="1" applyBorder="1" applyAlignment="1">
      <alignment horizontal="center" vertical="center"/>
    </xf>
    <xf numFmtId="0" fontId="60" fillId="0" borderId="1" xfId="0" applyNumberFormat="1" applyFont="1" applyBorder="1"/>
    <xf numFmtId="0" fontId="61" fillId="0" borderId="1" xfId="0" applyNumberFormat="1" applyFont="1" applyBorder="1"/>
    <xf numFmtId="0" fontId="54" fillId="0" borderId="0" xfId="0" applyFont="1"/>
    <xf numFmtId="0" fontId="63" fillId="0" borderId="1" xfId="0" applyNumberFormat="1" applyFont="1" applyBorder="1"/>
    <xf numFmtId="0" fontId="64" fillId="0" borderId="1" xfId="0" applyNumberFormat="1" applyFont="1" applyBorder="1"/>
    <xf numFmtId="0" fontId="64" fillId="0" borderId="1" xfId="0" applyNumberFormat="1" applyFont="1" applyBorder="1" applyAlignment="1">
      <alignment horizontal="center" vertical="center"/>
    </xf>
    <xf numFmtId="0" fontId="62" fillId="0" borderId="1" xfId="0" applyNumberFormat="1" applyFont="1" applyBorder="1" applyAlignment="1">
      <alignment horizontal="left"/>
    </xf>
    <xf numFmtId="0" fontId="65" fillId="0" borderId="0" xfId="0" applyNumberFormat="1" applyFont="1" applyAlignment="1">
      <alignment horizontal="left"/>
    </xf>
    <xf numFmtId="0" fontId="65" fillId="0" borderId="0" xfId="0" applyFont="1" applyAlignment="1">
      <alignment horizontal="left"/>
    </xf>
    <xf numFmtId="0" fontId="63" fillId="0" borderId="1" xfId="0" applyNumberFormat="1" applyFont="1" applyBorder="1" applyAlignment="1">
      <alignment horizontal="left"/>
    </xf>
    <xf numFmtId="0" fontId="54" fillId="0" borderId="0" xfId="0" applyFont="1" applyAlignment="1">
      <alignment horizontal="left"/>
    </xf>
    <xf numFmtId="0" fontId="60" fillId="0" borderId="1" xfId="0" applyFont="1" applyBorder="1"/>
    <xf numFmtId="0" fontId="61" fillId="0" borderId="1" xfId="0" applyFont="1" applyBorder="1"/>
    <xf numFmtId="0" fontId="0" fillId="0" borderId="0" xfId="0" applyFont="1"/>
    <xf numFmtId="0" fontId="68" fillId="0" borderId="1" xfId="0" applyNumberFormat="1" applyFont="1" applyBorder="1" applyAlignment="1">
      <alignment horizontal="center" vertical="center"/>
    </xf>
    <xf numFmtId="0" fontId="68" fillId="0" borderId="1" xfId="0" applyNumberFormat="1" applyFont="1" applyBorder="1" applyAlignment="1">
      <alignment horizontal="center"/>
    </xf>
    <xf numFmtId="0" fontId="69" fillId="0" borderId="0" xfId="0" applyNumberFormat="1" applyFont="1"/>
    <xf numFmtId="0" fontId="70" fillId="0" borderId="1" xfId="0" applyNumberFormat="1" applyFont="1" applyBorder="1" applyAlignment="1">
      <alignment horizontal="center"/>
    </xf>
    <xf numFmtId="0" fontId="70" fillId="0" borderId="1" xfId="0" applyNumberFormat="1" applyFont="1" applyBorder="1" applyAlignment="1">
      <alignment horizontal="center" vertical="center"/>
    </xf>
    <xf numFmtId="2" fontId="68" fillId="0" borderId="1" xfId="0" applyNumberFormat="1" applyFont="1" applyBorder="1" applyAlignment="1">
      <alignment horizontal="center" vertical="center"/>
    </xf>
    <xf numFmtId="0" fontId="68" fillId="0" borderId="1" xfId="0" applyNumberFormat="1" applyFont="1" applyBorder="1"/>
    <xf numFmtId="2" fontId="66" fillId="0" borderId="1" xfId="0" applyNumberFormat="1" applyFont="1" applyBorder="1" applyAlignment="1">
      <alignment horizontal="center" vertical="center"/>
    </xf>
    <xf numFmtId="0" fontId="66" fillId="0" borderId="0" xfId="0" applyNumberFormat="1" applyFont="1"/>
    <xf numFmtId="0" fontId="71" fillId="0" borderId="0" xfId="0" applyNumberFormat="1" applyFont="1"/>
    <xf numFmtId="0" fontId="72" fillId="0" borderId="1" xfId="0" applyNumberFormat="1" applyFont="1" applyBorder="1"/>
    <xf numFmtId="0" fontId="73" fillId="0" borderId="1" xfId="0" applyNumberFormat="1" applyFont="1" applyBorder="1"/>
    <xf numFmtId="0" fontId="54" fillId="0" borderId="0" xfId="0" applyNumberFormat="1" applyFont="1" applyAlignment="1">
      <alignment horizontal="left"/>
    </xf>
    <xf numFmtId="0" fontId="71" fillId="0" borderId="0" xfId="0" applyFont="1"/>
    <xf numFmtId="0" fontId="78" fillId="0" borderId="0" xfId="0" applyFont="1"/>
    <xf numFmtId="0" fontId="0" fillId="0" borderId="0" xfId="0" applyAlignment="1">
      <alignment horizontal="center"/>
    </xf>
    <xf numFmtId="0" fontId="79" fillId="0" borderId="1" xfId="0" applyNumberFormat="1" applyFont="1" applyBorder="1" applyAlignment="1">
      <alignment horizontal="left"/>
    </xf>
    <xf numFmtId="0" fontId="60" fillId="0" borderId="0" xfId="0" applyNumberFormat="1" applyFont="1" applyAlignment="1">
      <alignment horizontal="left"/>
    </xf>
    <xf numFmtId="0" fontId="60" fillId="0" borderId="0" xfId="0" applyFont="1" applyAlignment="1">
      <alignment horizontal="left"/>
    </xf>
    <xf numFmtId="2" fontId="68" fillId="0" borderId="3" xfId="0" applyNumberFormat="1" applyFont="1" applyFill="1" applyBorder="1" applyAlignment="1">
      <alignment horizontal="center" vertical="center"/>
    </xf>
    <xf numFmtId="0" fontId="77" fillId="0" borderId="1" xfId="0" applyNumberFormat="1" applyFont="1" applyBorder="1" applyAlignment="1">
      <alignment horizontal="center" vertical="center"/>
    </xf>
    <xf numFmtId="0" fontId="80" fillId="0" borderId="1" xfId="0" applyNumberFormat="1" applyFont="1" applyBorder="1" applyAlignment="1">
      <alignment horizontal="center" vertical="center"/>
    </xf>
    <xf numFmtId="0" fontId="82" fillId="0" borderId="1" xfId="0" applyNumberFormat="1" applyFont="1" applyBorder="1" applyAlignment="1">
      <alignment horizontal="center" vertical="center"/>
    </xf>
    <xf numFmtId="0" fontId="83" fillId="0" borderId="1" xfId="0" applyNumberFormat="1" applyFont="1" applyBorder="1" applyAlignment="1">
      <alignment horizontal="center" vertical="center"/>
    </xf>
    <xf numFmtId="0" fontId="84" fillId="0" borderId="1" xfId="0" applyNumberFormat="1" applyFont="1" applyBorder="1" applyAlignment="1">
      <alignment horizontal="center" vertical="center"/>
    </xf>
    <xf numFmtId="2" fontId="80" fillId="0" borderId="1" xfId="0" applyNumberFormat="1" applyFont="1" applyBorder="1" applyAlignment="1">
      <alignment horizontal="center" vertical="center"/>
    </xf>
    <xf numFmtId="0" fontId="85" fillId="0" borderId="1" xfId="0" applyNumberFormat="1" applyFont="1" applyBorder="1" applyAlignment="1">
      <alignment horizontal="center" vertical="center"/>
    </xf>
    <xf numFmtId="0" fontId="88" fillId="0" borderId="0" xfId="0" applyFont="1"/>
    <xf numFmtId="0" fontId="68" fillId="0" borderId="1" xfId="0" applyNumberFormat="1" applyFont="1" applyBorder="1" applyAlignment="1">
      <alignment horizontal="center" vertical="top"/>
    </xf>
    <xf numFmtId="2" fontId="68" fillId="0" borderId="1" xfId="0" applyNumberFormat="1" applyFont="1" applyBorder="1" applyAlignment="1">
      <alignment horizontal="center" vertical="top"/>
    </xf>
    <xf numFmtId="0" fontId="66" fillId="0" borderId="0" xfId="0" applyNumberFormat="1" applyFont="1" applyAlignment="1">
      <alignment horizontal="center" vertical="top"/>
    </xf>
    <xf numFmtId="0" fontId="66" fillId="0" borderId="0" xfId="0" applyFont="1" applyAlignment="1">
      <alignment horizontal="center" vertical="top"/>
    </xf>
    <xf numFmtId="0" fontId="59" fillId="0" borderId="1" xfId="0" applyNumberFormat="1" applyFont="1" applyBorder="1" applyAlignment="1">
      <alignment horizontal="left" vertical="top"/>
    </xf>
    <xf numFmtId="0" fontId="91" fillId="0" borderId="1" xfId="0" applyNumberFormat="1" applyFont="1" applyBorder="1"/>
    <xf numFmtId="0" fontId="92" fillId="0" borderId="1" xfId="0" applyNumberFormat="1" applyFont="1" applyBorder="1" applyAlignment="1">
      <alignment horizontal="center"/>
    </xf>
    <xf numFmtId="0" fontId="92" fillId="0" borderId="1" xfId="0" applyNumberFormat="1" applyFont="1" applyBorder="1" applyAlignment="1">
      <alignment horizontal="center" vertical="center"/>
    </xf>
    <xf numFmtId="2" fontId="92" fillId="0" borderId="1" xfId="0" applyNumberFormat="1" applyFont="1" applyBorder="1" applyAlignment="1">
      <alignment horizontal="center" vertical="center"/>
    </xf>
    <xf numFmtId="0" fontId="69" fillId="0" borderId="0" xfId="0" applyFont="1"/>
    <xf numFmtId="0" fontId="3" fillId="0" borderId="0" xfId="0" applyFont="1"/>
    <xf numFmtId="0" fontId="51" fillId="0" borderId="1" xfId="0" applyNumberFormat="1" applyFont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5" fillId="0" borderId="1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/>
    </xf>
    <xf numFmtId="49" fontId="44" fillId="0" borderId="1" xfId="0" applyNumberFormat="1" applyFont="1" applyBorder="1" applyAlignment="1">
      <alignment horizontal="center"/>
    </xf>
    <xf numFmtId="49" fontId="41" fillId="0" borderId="1" xfId="0" applyNumberFormat="1" applyFont="1" applyBorder="1" applyAlignment="1">
      <alignment horizontal="center"/>
    </xf>
    <xf numFmtId="164" fontId="45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right" vertical="center"/>
    </xf>
    <xf numFmtId="49" fontId="21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49" fontId="47" fillId="0" borderId="5" xfId="0" applyNumberFormat="1" applyFont="1" applyBorder="1" applyAlignment="1">
      <alignment horizontal="center"/>
    </xf>
    <xf numFmtId="49" fontId="47" fillId="0" borderId="6" xfId="0" applyNumberFormat="1" applyFont="1" applyBorder="1" applyAlignment="1">
      <alignment horizontal="center"/>
    </xf>
    <xf numFmtId="49" fontId="47" fillId="0" borderId="7" xfId="0" applyNumberFormat="1" applyFont="1" applyBorder="1" applyAlignment="1">
      <alignment horizontal="center"/>
    </xf>
    <xf numFmtId="49" fontId="47" fillId="0" borderId="1" xfId="0" applyNumberFormat="1" applyFont="1" applyBorder="1" applyAlignment="1">
      <alignment horizontal="center"/>
    </xf>
    <xf numFmtId="49" fontId="41" fillId="0" borderId="5" xfId="0" applyNumberFormat="1" applyFont="1" applyBorder="1" applyAlignment="1">
      <alignment horizontal="center"/>
    </xf>
    <xf numFmtId="49" fontId="41" fillId="0" borderId="7" xfId="0" applyNumberFormat="1" applyFont="1" applyBorder="1" applyAlignment="1">
      <alignment horizontal="center"/>
    </xf>
    <xf numFmtId="0" fontId="49" fillId="0" borderId="1" xfId="0" applyNumberFormat="1" applyFont="1" applyBorder="1" applyAlignment="1">
      <alignment horizontal="center"/>
    </xf>
    <xf numFmtId="0" fontId="23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16" fontId="7" fillId="0" borderId="1" xfId="0" applyNumberFormat="1" applyFont="1" applyBorder="1" applyAlignment="1">
      <alignment horizontal="center" vertical="center"/>
    </xf>
    <xf numFmtId="49" fontId="42" fillId="0" borderId="0" xfId="0" applyNumberFormat="1" applyFont="1" applyAlignment="1">
      <alignment horizontal="center"/>
    </xf>
    <xf numFmtId="0" fontId="43" fillId="0" borderId="8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32" fillId="0" borderId="0" xfId="0" applyNumberFormat="1" applyFont="1" applyAlignment="1">
      <alignment horizontal="center" vertical="center"/>
    </xf>
    <xf numFmtId="0" fontId="68" fillId="0" borderId="2" xfId="0" applyNumberFormat="1" applyFont="1" applyBorder="1" applyAlignment="1">
      <alignment horizontal="center" vertical="center"/>
    </xf>
    <xf numFmtId="0" fontId="68" fillId="0" borderId="3" xfId="0" applyNumberFormat="1" applyFont="1" applyBorder="1" applyAlignment="1">
      <alignment horizontal="center" vertical="center"/>
    </xf>
    <xf numFmtId="0" fontId="68" fillId="0" borderId="4" xfId="0" applyNumberFormat="1" applyFont="1" applyBorder="1" applyAlignment="1">
      <alignment horizontal="center" vertical="center"/>
    </xf>
    <xf numFmtId="2" fontId="68" fillId="0" borderId="2" xfId="0" applyNumberFormat="1" applyFont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2" fontId="68" fillId="0" borderId="4" xfId="0" applyNumberFormat="1" applyFont="1" applyBorder="1" applyAlignment="1">
      <alignment horizontal="center" vertical="center"/>
    </xf>
    <xf numFmtId="2" fontId="66" fillId="0" borderId="2" xfId="0" applyNumberFormat="1" applyFont="1" applyBorder="1" applyAlignment="1">
      <alignment horizontal="center" vertical="center"/>
    </xf>
    <xf numFmtId="2" fontId="66" fillId="0" borderId="3" xfId="0" applyNumberFormat="1" applyFont="1" applyBorder="1" applyAlignment="1">
      <alignment horizontal="center" vertical="center"/>
    </xf>
    <xf numFmtId="2" fontId="66" fillId="0" borderId="4" xfId="0" applyNumberFormat="1" applyFont="1" applyBorder="1" applyAlignment="1">
      <alignment horizontal="center" vertical="center"/>
    </xf>
    <xf numFmtId="2" fontId="81" fillId="0" borderId="2" xfId="0" applyNumberFormat="1" applyFont="1" applyBorder="1" applyAlignment="1">
      <alignment horizontal="center" vertical="center"/>
    </xf>
    <xf numFmtId="2" fontId="81" fillId="0" borderId="3" xfId="0" applyNumberFormat="1" applyFont="1" applyBorder="1" applyAlignment="1">
      <alignment horizontal="center" vertical="center"/>
    </xf>
    <xf numFmtId="2" fontId="81" fillId="0" borderId="4" xfId="0" applyNumberFormat="1" applyFont="1" applyBorder="1" applyAlignment="1">
      <alignment horizontal="center" vertical="center"/>
    </xf>
    <xf numFmtId="0" fontId="67" fillId="0" borderId="5" xfId="0" applyNumberFormat="1" applyFont="1" applyBorder="1" applyAlignment="1">
      <alignment horizontal="left" vertical="center"/>
    </xf>
    <xf numFmtId="0" fontId="67" fillId="0" borderId="6" xfId="0" applyNumberFormat="1" applyFont="1" applyBorder="1" applyAlignment="1">
      <alignment horizontal="left" vertical="center"/>
    </xf>
    <xf numFmtId="0" fontId="67" fillId="0" borderId="7" xfId="0" applyNumberFormat="1" applyFont="1" applyBorder="1" applyAlignment="1">
      <alignment horizontal="left" vertical="center"/>
    </xf>
    <xf numFmtId="2" fontId="71" fillId="0" borderId="2" xfId="0" applyNumberFormat="1" applyFont="1" applyBorder="1" applyAlignment="1">
      <alignment horizontal="center" vertical="center"/>
    </xf>
    <xf numFmtId="2" fontId="71" fillId="0" borderId="3" xfId="0" applyNumberFormat="1" applyFont="1" applyBorder="1" applyAlignment="1">
      <alignment horizontal="center" vertical="center"/>
    </xf>
    <xf numFmtId="2" fontId="71" fillId="0" borderId="4" xfId="0" applyNumberFormat="1" applyFont="1" applyBorder="1" applyAlignment="1">
      <alignment horizontal="center" vertical="center"/>
    </xf>
    <xf numFmtId="0" fontId="75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74" fillId="0" borderId="0" xfId="0" applyNumberFormat="1" applyFont="1" applyAlignment="1">
      <alignment horizontal="center" vertical="center"/>
    </xf>
    <xf numFmtId="0" fontId="56" fillId="0" borderId="0" xfId="0" applyNumberFormat="1" applyFont="1" applyBorder="1" applyAlignment="1">
      <alignment horizontal="center" vertical="center"/>
    </xf>
    <xf numFmtId="0" fontId="56" fillId="0" borderId="0" xfId="0" applyNumberFormat="1" applyFont="1" applyAlignment="1">
      <alignment horizontal="center" vertical="center"/>
    </xf>
    <xf numFmtId="0" fontId="63" fillId="0" borderId="6" xfId="0" applyNumberFormat="1" applyFont="1" applyBorder="1" applyAlignment="1">
      <alignment horizontal="left" vertical="center"/>
    </xf>
    <xf numFmtId="0" fontId="63" fillId="0" borderId="7" xfId="0" applyNumberFormat="1" applyFont="1" applyBorder="1" applyAlignment="1">
      <alignment horizontal="left" vertical="center"/>
    </xf>
    <xf numFmtId="0" fontId="76" fillId="0" borderId="6" xfId="0" applyNumberFormat="1" applyFont="1" applyBorder="1" applyAlignment="1">
      <alignment horizontal="left" vertical="center"/>
    </xf>
    <xf numFmtId="0" fontId="76" fillId="0" borderId="7" xfId="0" applyNumberFormat="1" applyFont="1" applyBorder="1" applyAlignment="1">
      <alignment horizontal="left" vertical="center"/>
    </xf>
    <xf numFmtId="0" fontId="89" fillId="0" borderId="0" xfId="0" applyNumberFormat="1" applyFont="1" applyAlignment="1">
      <alignment horizontal="center" vertical="center"/>
    </xf>
    <xf numFmtId="0" fontId="90" fillId="0" borderId="0" xfId="0" applyNumberFormat="1" applyFont="1" applyAlignment="1">
      <alignment horizontal="center" vertical="center"/>
    </xf>
    <xf numFmtId="0" fontId="55" fillId="0" borderId="0" xfId="0" applyNumberFormat="1" applyFont="1" applyAlignment="1">
      <alignment horizontal="center" vertical="center"/>
    </xf>
    <xf numFmtId="0" fontId="76" fillId="0" borderId="5" xfId="0" applyNumberFormat="1" applyFont="1" applyBorder="1" applyAlignment="1">
      <alignment horizontal="left" vertical="center"/>
    </xf>
    <xf numFmtId="0" fontId="87" fillId="0" borderId="0" xfId="0" applyNumberFormat="1" applyFont="1" applyAlignment="1">
      <alignment horizontal="center" vertical="center"/>
    </xf>
    <xf numFmtId="0" fontId="88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2" fillId="0" borderId="6" xfId="0" applyNumberFormat="1" applyFont="1" applyBorder="1" applyAlignment="1">
      <alignment horizontal="left" vertical="center"/>
    </xf>
    <xf numFmtId="0" fontId="62" fillId="0" borderId="7" xfId="0" applyNumberFormat="1" applyFont="1" applyBorder="1" applyAlignment="1">
      <alignment horizontal="left" vertical="center"/>
    </xf>
    <xf numFmtId="0" fontId="86" fillId="0" borderId="5" xfId="0" applyNumberFormat="1" applyFont="1" applyBorder="1" applyAlignment="1">
      <alignment horizontal="left" vertical="center"/>
    </xf>
    <xf numFmtId="0" fontId="86" fillId="0" borderId="6" xfId="0" applyNumberFormat="1" applyFont="1" applyBorder="1" applyAlignment="1">
      <alignment horizontal="left" vertical="center"/>
    </xf>
    <xf numFmtId="0" fontId="86" fillId="0" borderId="7" xfId="0" applyNumberFormat="1" applyFont="1" applyBorder="1" applyAlignment="1">
      <alignment horizontal="left" vertical="center"/>
    </xf>
    <xf numFmtId="49" fontId="26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4"/>
  <sheetViews>
    <sheetView view="pageLayout" zoomScaleNormal="100" workbookViewId="0">
      <selection activeCell="N60" sqref="N60:Q74"/>
    </sheetView>
  </sheetViews>
  <sheetFormatPr defaultRowHeight="15" x14ac:dyDescent="0.25"/>
  <cols>
    <col min="1" max="1" width="13.42578125" style="2" bestFit="1" customWidth="1"/>
    <col min="2" max="2" width="4" style="2" bestFit="1" customWidth="1"/>
    <col min="3" max="4" width="3.5703125" style="2" bestFit="1" customWidth="1"/>
    <col min="5" max="5" width="4.28515625" style="2" bestFit="1" customWidth="1"/>
    <col min="6" max="6" width="3.7109375" style="2" bestFit="1" customWidth="1"/>
    <col min="7" max="7" width="3.42578125" style="2" bestFit="1" customWidth="1"/>
    <col min="8" max="8" width="4" style="2" bestFit="1" customWidth="1"/>
    <col min="9" max="9" width="4.28515625" style="2" bestFit="1" customWidth="1"/>
    <col min="10" max="10" width="4" style="2" bestFit="1" customWidth="1"/>
    <col min="11" max="11" width="3.42578125" style="2" bestFit="1" customWidth="1"/>
    <col min="12" max="12" width="3.85546875" style="2" bestFit="1" customWidth="1"/>
    <col min="13" max="13" width="4.5703125" style="2" bestFit="1" customWidth="1"/>
    <col min="14" max="14" width="4.140625" style="2" bestFit="1" customWidth="1"/>
    <col min="15" max="15" width="3.42578125" style="2" bestFit="1" customWidth="1"/>
    <col min="16" max="16" width="3.7109375" style="2" bestFit="1" customWidth="1"/>
    <col min="17" max="17" width="4.7109375" style="2" bestFit="1" customWidth="1"/>
    <col min="18" max="18" width="4.140625" style="2" bestFit="1" customWidth="1"/>
    <col min="19" max="19" width="4" style="2" bestFit="1" customWidth="1"/>
    <col min="20" max="20" width="3.85546875" style="2" bestFit="1" customWidth="1"/>
    <col min="21" max="21" width="4.28515625" style="2" bestFit="1" customWidth="1"/>
    <col min="22" max="22" width="4" style="2" bestFit="1" customWidth="1"/>
    <col min="23" max="23" width="3.42578125" style="2" bestFit="1" customWidth="1"/>
    <col min="24" max="24" width="3.85546875" style="2" bestFit="1" customWidth="1"/>
    <col min="25" max="25" width="4.5703125" style="2" bestFit="1" customWidth="1"/>
    <col min="26" max="26" width="4" style="2" bestFit="1" customWidth="1"/>
    <col min="27" max="27" width="3.42578125" style="2" bestFit="1" customWidth="1"/>
    <col min="28" max="28" width="3.85546875" style="2" bestFit="1" customWidth="1"/>
    <col min="29" max="29" width="4.5703125" style="2" bestFit="1" customWidth="1"/>
    <col min="30" max="30" width="4" style="2" bestFit="1" customWidth="1"/>
    <col min="31" max="31" width="3.42578125" style="2" bestFit="1" customWidth="1"/>
    <col min="32" max="32" width="3.85546875" style="2" bestFit="1" customWidth="1"/>
    <col min="33" max="33" width="4.5703125" style="2" bestFit="1" customWidth="1"/>
    <col min="34" max="16384" width="9.140625" style="2"/>
  </cols>
  <sheetData>
    <row r="1" spans="1:33" ht="26.25" x14ac:dyDescent="0.25">
      <c r="A1" s="193" t="s">
        <v>282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</row>
    <row r="2" spans="1:33" ht="21" x14ac:dyDescent="0.25">
      <c r="A2" s="194" t="s">
        <v>33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</row>
    <row r="3" spans="1:33" ht="21" x14ac:dyDescent="0.25">
      <c r="A3" s="195" t="s">
        <v>238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</row>
    <row r="4" spans="1:33" ht="19.5" x14ac:dyDescent="0.35">
      <c r="A4" s="21" t="s">
        <v>1</v>
      </c>
      <c r="B4" s="191">
        <v>1</v>
      </c>
      <c r="C4" s="191"/>
      <c r="D4" s="191"/>
      <c r="E4" s="191"/>
      <c r="F4" s="191">
        <v>2</v>
      </c>
      <c r="G4" s="191"/>
      <c r="H4" s="191"/>
      <c r="I4" s="191"/>
      <c r="J4" s="190">
        <v>3</v>
      </c>
      <c r="K4" s="190"/>
      <c r="L4" s="190"/>
      <c r="M4" s="190"/>
      <c r="N4" s="190">
        <v>4</v>
      </c>
      <c r="O4" s="190"/>
      <c r="P4" s="190"/>
      <c r="Q4" s="190"/>
      <c r="R4" s="190">
        <v>5</v>
      </c>
      <c r="S4" s="190"/>
      <c r="T4" s="190"/>
      <c r="U4" s="190"/>
      <c r="V4" s="190">
        <v>6</v>
      </c>
      <c r="W4" s="190"/>
      <c r="X4" s="190"/>
      <c r="Y4" s="190"/>
      <c r="Z4" s="190">
        <v>7</v>
      </c>
      <c r="AA4" s="190"/>
      <c r="AB4" s="190"/>
      <c r="AC4" s="190"/>
      <c r="AD4" s="190">
        <v>8</v>
      </c>
      <c r="AE4" s="190"/>
      <c r="AF4" s="190"/>
      <c r="AG4" s="190"/>
    </row>
    <row r="5" spans="1:33" x14ac:dyDescent="0.25">
      <c r="A5" s="41" t="s">
        <v>3</v>
      </c>
      <c r="B5" s="40" t="s">
        <v>4</v>
      </c>
      <c r="C5" s="40" t="s">
        <v>5</v>
      </c>
      <c r="D5" s="40" t="s">
        <v>6</v>
      </c>
      <c r="E5" s="40" t="s">
        <v>7</v>
      </c>
      <c r="F5" s="40" t="s">
        <v>4</v>
      </c>
      <c r="G5" s="40" t="s">
        <v>5</v>
      </c>
      <c r="H5" s="40" t="s">
        <v>6</v>
      </c>
      <c r="I5" s="40" t="s">
        <v>7</v>
      </c>
      <c r="J5" s="40" t="s">
        <v>4</v>
      </c>
      <c r="K5" s="40" t="s">
        <v>5</v>
      </c>
      <c r="L5" s="40" t="s">
        <v>6</v>
      </c>
      <c r="M5" s="40" t="s">
        <v>7</v>
      </c>
      <c r="N5" s="40" t="s">
        <v>4</v>
      </c>
      <c r="O5" s="40" t="s">
        <v>5</v>
      </c>
      <c r="P5" s="40" t="s">
        <v>6</v>
      </c>
      <c r="Q5" s="40" t="s">
        <v>7</v>
      </c>
      <c r="R5" s="40" t="s">
        <v>4</v>
      </c>
      <c r="S5" s="40" t="s">
        <v>5</v>
      </c>
      <c r="T5" s="40" t="s">
        <v>6</v>
      </c>
      <c r="U5" s="40" t="s">
        <v>7</v>
      </c>
      <c r="V5" s="40" t="s">
        <v>4</v>
      </c>
      <c r="W5" s="40" t="s">
        <v>5</v>
      </c>
      <c r="X5" s="40" t="s">
        <v>6</v>
      </c>
      <c r="Y5" s="40" t="s">
        <v>7</v>
      </c>
      <c r="Z5" s="40" t="s">
        <v>4</v>
      </c>
      <c r="AA5" s="40" t="s">
        <v>5</v>
      </c>
      <c r="AB5" s="40" t="s">
        <v>6</v>
      </c>
      <c r="AC5" s="40" t="s">
        <v>7</v>
      </c>
      <c r="AD5" s="40" t="s">
        <v>4</v>
      </c>
      <c r="AE5" s="40" t="s">
        <v>5</v>
      </c>
      <c r="AF5" s="40" t="s">
        <v>6</v>
      </c>
      <c r="AG5" s="40" t="s">
        <v>7</v>
      </c>
    </row>
    <row r="6" spans="1:33" x14ac:dyDescent="0.25">
      <c r="A6" s="41" t="s">
        <v>10</v>
      </c>
      <c r="B6" s="36">
        <v>54</v>
      </c>
      <c r="C6" s="36">
        <v>20</v>
      </c>
      <c r="D6" s="36" t="s">
        <v>11</v>
      </c>
      <c r="E6" s="36">
        <f>SUM(B6:D6)</f>
        <v>74</v>
      </c>
      <c r="F6" s="36">
        <v>44</v>
      </c>
      <c r="G6" s="36">
        <v>22</v>
      </c>
      <c r="H6" s="36" t="s">
        <v>11</v>
      </c>
      <c r="I6" s="36">
        <f t="shared" ref="I6:I19" si="0">SUM(F6:H6)</f>
        <v>66</v>
      </c>
      <c r="J6" s="36">
        <v>52</v>
      </c>
      <c r="K6" s="36">
        <v>23</v>
      </c>
      <c r="L6" s="36" t="s">
        <v>11</v>
      </c>
      <c r="M6" s="36">
        <f t="shared" ref="M6:M19" si="1">SUM(J6:L6)</f>
        <v>75</v>
      </c>
      <c r="N6" s="36">
        <v>52</v>
      </c>
      <c r="O6" s="36">
        <v>18</v>
      </c>
      <c r="P6" s="36" t="s">
        <v>11</v>
      </c>
      <c r="Q6" s="36">
        <f t="shared" ref="Q6:Q19" si="2">SUM(N6:P6)</f>
        <v>70</v>
      </c>
      <c r="R6" s="36">
        <v>42</v>
      </c>
      <c r="S6" s="36">
        <v>23</v>
      </c>
      <c r="T6" s="36" t="s">
        <v>11</v>
      </c>
      <c r="U6" s="36">
        <f t="shared" ref="U6:U19" si="3">SUM(R6:T6)</f>
        <v>65</v>
      </c>
      <c r="V6" s="36">
        <v>47</v>
      </c>
      <c r="W6" s="36">
        <v>21</v>
      </c>
      <c r="X6" s="36" t="s">
        <v>11</v>
      </c>
      <c r="Y6" s="36">
        <f t="shared" ref="Y6:Y19" si="4">SUM(V6:X6)</f>
        <v>68</v>
      </c>
      <c r="Z6" s="36">
        <v>54</v>
      </c>
      <c r="AA6" s="36">
        <v>20</v>
      </c>
      <c r="AB6" s="36" t="s">
        <v>11</v>
      </c>
      <c r="AC6" s="36">
        <f t="shared" ref="AC6:AC19" si="5">SUM(Z6:AB6)</f>
        <v>74</v>
      </c>
      <c r="AD6" s="36">
        <v>54</v>
      </c>
      <c r="AE6" s="36">
        <v>10</v>
      </c>
      <c r="AF6" s="36" t="s">
        <v>11</v>
      </c>
      <c r="AG6" s="36">
        <f t="shared" ref="AG6:AG19" si="6">SUM(AD6:AF6)</f>
        <v>64</v>
      </c>
    </row>
    <row r="7" spans="1:33" x14ac:dyDescent="0.25">
      <c r="A7" s="41" t="s">
        <v>12</v>
      </c>
      <c r="B7" s="37">
        <v>51</v>
      </c>
      <c r="C7" s="37">
        <v>17</v>
      </c>
      <c r="D7" s="36" t="s">
        <v>11</v>
      </c>
      <c r="E7" s="36">
        <f t="shared" ref="E7:E19" si="7">SUM(B7:D7)</f>
        <v>68</v>
      </c>
      <c r="F7" s="37">
        <v>50</v>
      </c>
      <c r="G7" s="37">
        <v>17</v>
      </c>
      <c r="H7" s="36" t="s">
        <v>11</v>
      </c>
      <c r="I7" s="36">
        <f t="shared" si="0"/>
        <v>67</v>
      </c>
      <c r="J7" s="37">
        <v>51</v>
      </c>
      <c r="K7" s="37">
        <v>20</v>
      </c>
      <c r="L7" s="36" t="s">
        <v>11</v>
      </c>
      <c r="M7" s="36">
        <f t="shared" si="1"/>
        <v>71</v>
      </c>
      <c r="N7" s="37">
        <v>50</v>
      </c>
      <c r="O7" s="37">
        <v>25</v>
      </c>
      <c r="P7" s="36" t="s">
        <v>11</v>
      </c>
      <c r="Q7" s="36">
        <f t="shared" si="2"/>
        <v>75</v>
      </c>
      <c r="R7" s="37">
        <v>50</v>
      </c>
      <c r="S7" s="37">
        <v>20</v>
      </c>
      <c r="T7" s="36" t="s">
        <v>11</v>
      </c>
      <c r="U7" s="36">
        <f t="shared" si="3"/>
        <v>70</v>
      </c>
      <c r="V7" s="37">
        <v>49</v>
      </c>
      <c r="W7" s="37">
        <v>19</v>
      </c>
      <c r="X7" s="36" t="s">
        <v>11</v>
      </c>
      <c r="Y7" s="36">
        <f t="shared" si="4"/>
        <v>68</v>
      </c>
      <c r="Z7" s="37">
        <v>48</v>
      </c>
      <c r="AA7" s="37">
        <v>22</v>
      </c>
      <c r="AB7" s="36" t="s">
        <v>11</v>
      </c>
      <c r="AC7" s="36">
        <f t="shared" si="5"/>
        <v>70</v>
      </c>
      <c r="AD7" s="37">
        <v>47</v>
      </c>
      <c r="AE7" s="37">
        <v>18</v>
      </c>
      <c r="AF7" s="36" t="s">
        <v>11</v>
      </c>
      <c r="AG7" s="36">
        <f t="shared" si="6"/>
        <v>65</v>
      </c>
    </row>
    <row r="8" spans="1:33" x14ac:dyDescent="0.25">
      <c r="A8" s="42" t="s">
        <v>13</v>
      </c>
      <c r="B8" s="38">
        <f>SUM(B6:B7)</f>
        <v>105</v>
      </c>
      <c r="C8" s="38">
        <f>SUM(C6:C7)</f>
        <v>37</v>
      </c>
      <c r="D8" s="39" t="s">
        <v>11</v>
      </c>
      <c r="E8" s="39">
        <f t="shared" si="7"/>
        <v>142</v>
      </c>
      <c r="F8" s="38">
        <f t="shared" ref="F8:G8" si="8">SUM(F6:F7)</f>
        <v>94</v>
      </c>
      <c r="G8" s="38">
        <f t="shared" si="8"/>
        <v>39</v>
      </c>
      <c r="H8" s="39" t="s">
        <v>11</v>
      </c>
      <c r="I8" s="39">
        <f t="shared" si="0"/>
        <v>133</v>
      </c>
      <c r="J8" s="38">
        <f t="shared" ref="J8:K8" si="9">SUM(J6:J7)</f>
        <v>103</v>
      </c>
      <c r="K8" s="38">
        <f t="shared" si="9"/>
        <v>43</v>
      </c>
      <c r="L8" s="39" t="s">
        <v>11</v>
      </c>
      <c r="M8" s="39">
        <f t="shared" si="1"/>
        <v>146</v>
      </c>
      <c r="N8" s="38">
        <f t="shared" ref="N8:O8" si="10">SUM(N6:N7)</f>
        <v>102</v>
      </c>
      <c r="O8" s="38">
        <f t="shared" si="10"/>
        <v>43</v>
      </c>
      <c r="P8" s="39" t="s">
        <v>11</v>
      </c>
      <c r="Q8" s="39">
        <f t="shared" si="2"/>
        <v>145</v>
      </c>
      <c r="R8" s="38">
        <f t="shared" ref="R8:S8" si="11">SUM(R6:R7)</f>
        <v>92</v>
      </c>
      <c r="S8" s="38">
        <f t="shared" si="11"/>
        <v>43</v>
      </c>
      <c r="T8" s="39" t="s">
        <v>11</v>
      </c>
      <c r="U8" s="39">
        <f t="shared" si="3"/>
        <v>135</v>
      </c>
      <c r="V8" s="38">
        <f t="shared" ref="V8:W8" si="12">SUM(V6:V7)</f>
        <v>96</v>
      </c>
      <c r="W8" s="38">
        <f t="shared" si="12"/>
        <v>40</v>
      </c>
      <c r="X8" s="39" t="s">
        <v>11</v>
      </c>
      <c r="Y8" s="39">
        <f t="shared" si="4"/>
        <v>136</v>
      </c>
      <c r="Z8" s="38">
        <f t="shared" ref="Z8:AA8" si="13">SUM(Z6:Z7)</f>
        <v>102</v>
      </c>
      <c r="AA8" s="38">
        <f t="shared" si="13"/>
        <v>42</v>
      </c>
      <c r="AB8" s="39" t="s">
        <v>11</v>
      </c>
      <c r="AC8" s="39">
        <f t="shared" si="5"/>
        <v>144</v>
      </c>
      <c r="AD8" s="38">
        <f t="shared" ref="AD8:AE8" si="14">SUM(AD6:AD7)</f>
        <v>101</v>
      </c>
      <c r="AE8" s="38">
        <f t="shared" si="14"/>
        <v>28</v>
      </c>
      <c r="AF8" s="39" t="s">
        <v>11</v>
      </c>
      <c r="AG8" s="39">
        <f t="shared" si="6"/>
        <v>129</v>
      </c>
    </row>
    <row r="9" spans="1:33" x14ac:dyDescent="0.25">
      <c r="A9" s="41" t="s">
        <v>14</v>
      </c>
      <c r="B9" s="36">
        <v>84</v>
      </c>
      <c r="C9" s="36" t="s">
        <v>11</v>
      </c>
      <c r="D9" s="36" t="s">
        <v>11</v>
      </c>
      <c r="E9" s="36">
        <f t="shared" si="7"/>
        <v>84</v>
      </c>
      <c r="F9" s="36">
        <v>73</v>
      </c>
      <c r="G9" s="36" t="s">
        <v>11</v>
      </c>
      <c r="H9" s="36" t="s">
        <v>11</v>
      </c>
      <c r="I9" s="36">
        <f t="shared" si="0"/>
        <v>73</v>
      </c>
      <c r="J9" s="36">
        <v>74</v>
      </c>
      <c r="K9" s="36" t="s">
        <v>11</v>
      </c>
      <c r="L9" s="36" t="s">
        <v>11</v>
      </c>
      <c r="M9" s="36">
        <f t="shared" si="1"/>
        <v>74</v>
      </c>
      <c r="N9" s="36">
        <v>75</v>
      </c>
      <c r="O9" s="36" t="s">
        <v>11</v>
      </c>
      <c r="P9" s="36" t="s">
        <v>11</v>
      </c>
      <c r="Q9" s="36">
        <f t="shared" si="2"/>
        <v>75</v>
      </c>
      <c r="R9" s="36">
        <v>61</v>
      </c>
      <c r="S9" s="36" t="s">
        <v>11</v>
      </c>
      <c r="T9" s="36" t="s">
        <v>11</v>
      </c>
      <c r="U9" s="36">
        <f t="shared" si="3"/>
        <v>61</v>
      </c>
      <c r="V9" s="36">
        <v>77</v>
      </c>
      <c r="W9" s="36" t="s">
        <v>11</v>
      </c>
      <c r="X9" s="36" t="s">
        <v>11</v>
      </c>
      <c r="Y9" s="36">
        <f t="shared" si="4"/>
        <v>77</v>
      </c>
      <c r="Z9" s="36">
        <v>73</v>
      </c>
      <c r="AA9" s="36" t="s">
        <v>11</v>
      </c>
      <c r="AB9" s="36" t="s">
        <v>11</v>
      </c>
      <c r="AC9" s="36">
        <f t="shared" si="5"/>
        <v>73</v>
      </c>
      <c r="AD9" s="36">
        <v>76</v>
      </c>
      <c r="AE9" s="36" t="s">
        <v>11</v>
      </c>
      <c r="AF9" s="36" t="s">
        <v>11</v>
      </c>
      <c r="AG9" s="36">
        <f t="shared" si="6"/>
        <v>76</v>
      </c>
    </row>
    <row r="10" spans="1:33" x14ac:dyDescent="0.25">
      <c r="A10" s="41" t="s">
        <v>15</v>
      </c>
      <c r="B10" s="37">
        <v>81</v>
      </c>
      <c r="C10" s="36" t="s">
        <v>11</v>
      </c>
      <c r="D10" s="36" t="s">
        <v>11</v>
      </c>
      <c r="E10" s="36">
        <f t="shared" si="7"/>
        <v>81</v>
      </c>
      <c r="F10" s="37">
        <v>89</v>
      </c>
      <c r="G10" s="36" t="s">
        <v>11</v>
      </c>
      <c r="H10" s="36" t="s">
        <v>11</v>
      </c>
      <c r="I10" s="36">
        <f t="shared" si="0"/>
        <v>89</v>
      </c>
      <c r="J10" s="37">
        <v>88</v>
      </c>
      <c r="K10" s="36" t="s">
        <v>11</v>
      </c>
      <c r="L10" s="36" t="s">
        <v>11</v>
      </c>
      <c r="M10" s="36">
        <f t="shared" si="1"/>
        <v>88</v>
      </c>
      <c r="N10" s="37">
        <v>77</v>
      </c>
      <c r="O10" s="36" t="s">
        <v>11</v>
      </c>
      <c r="P10" s="36" t="s">
        <v>11</v>
      </c>
      <c r="Q10" s="36">
        <f t="shared" si="2"/>
        <v>77</v>
      </c>
      <c r="R10" s="37">
        <v>70</v>
      </c>
      <c r="S10" s="36" t="s">
        <v>11</v>
      </c>
      <c r="T10" s="36" t="s">
        <v>11</v>
      </c>
      <c r="U10" s="36">
        <f t="shared" si="3"/>
        <v>70</v>
      </c>
      <c r="V10" s="37">
        <v>81</v>
      </c>
      <c r="W10" s="36" t="s">
        <v>11</v>
      </c>
      <c r="X10" s="36" t="s">
        <v>11</v>
      </c>
      <c r="Y10" s="36">
        <f t="shared" si="4"/>
        <v>81</v>
      </c>
      <c r="Z10" s="37">
        <v>75</v>
      </c>
      <c r="AA10" s="36" t="s">
        <v>11</v>
      </c>
      <c r="AB10" s="36" t="s">
        <v>11</v>
      </c>
      <c r="AC10" s="36">
        <f t="shared" si="5"/>
        <v>75</v>
      </c>
      <c r="AD10" s="37">
        <v>83</v>
      </c>
      <c r="AE10" s="36" t="s">
        <v>11</v>
      </c>
      <c r="AF10" s="36" t="s">
        <v>11</v>
      </c>
      <c r="AG10" s="36">
        <f t="shared" si="6"/>
        <v>83</v>
      </c>
    </row>
    <row r="11" spans="1:33" x14ac:dyDescent="0.25">
      <c r="A11" s="42" t="s">
        <v>16</v>
      </c>
      <c r="B11" s="38">
        <f>SUM(B9:B10)</f>
        <v>165</v>
      </c>
      <c r="C11" s="39" t="s">
        <v>11</v>
      </c>
      <c r="D11" s="39" t="s">
        <v>11</v>
      </c>
      <c r="E11" s="39">
        <f t="shared" si="7"/>
        <v>165</v>
      </c>
      <c r="F11" s="38">
        <f t="shared" ref="F11" si="15">SUM(F9:F10)</f>
        <v>162</v>
      </c>
      <c r="G11" s="39" t="s">
        <v>11</v>
      </c>
      <c r="H11" s="39" t="s">
        <v>11</v>
      </c>
      <c r="I11" s="39">
        <f t="shared" si="0"/>
        <v>162</v>
      </c>
      <c r="J11" s="38">
        <f t="shared" ref="J11" si="16">SUM(J9:J10)</f>
        <v>162</v>
      </c>
      <c r="K11" s="39" t="s">
        <v>11</v>
      </c>
      <c r="L11" s="39" t="s">
        <v>11</v>
      </c>
      <c r="M11" s="39">
        <f t="shared" si="1"/>
        <v>162</v>
      </c>
      <c r="N11" s="38">
        <f t="shared" ref="N11" si="17">SUM(N9:N10)</f>
        <v>152</v>
      </c>
      <c r="O11" s="39" t="s">
        <v>11</v>
      </c>
      <c r="P11" s="39" t="s">
        <v>11</v>
      </c>
      <c r="Q11" s="39">
        <f t="shared" si="2"/>
        <v>152</v>
      </c>
      <c r="R11" s="38">
        <f t="shared" ref="R11" si="18">SUM(R9:R10)</f>
        <v>131</v>
      </c>
      <c r="S11" s="39" t="s">
        <v>11</v>
      </c>
      <c r="T11" s="39" t="s">
        <v>11</v>
      </c>
      <c r="U11" s="39">
        <f t="shared" si="3"/>
        <v>131</v>
      </c>
      <c r="V11" s="38">
        <f t="shared" ref="V11" si="19">SUM(V9:V10)</f>
        <v>158</v>
      </c>
      <c r="W11" s="39" t="s">
        <v>11</v>
      </c>
      <c r="X11" s="39" t="s">
        <v>11</v>
      </c>
      <c r="Y11" s="39">
        <f t="shared" si="4"/>
        <v>158</v>
      </c>
      <c r="Z11" s="38">
        <f t="shared" ref="Z11" si="20">SUM(Z9:Z10)</f>
        <v>148</v>
      </c>
      <c r="AA11" s="39" t="s">
        <v>11</v>
      </c>
      <c r="AB11" s="39" t="s">
        <v>11</v>
      </c>
      <c r="AC11" s="39">
        <f t="shared" si="5"/>
        <v>148</v>
      </c>
      <c r="AD11" s="38">
        <f t="shared" ref="AD11" si="21">SUM(AD9:AD10)</f>
        <v>159</v>
      </c>
      <c r="AE11" s="39" t="s">
        <v>11</v>
      </c>
      <c r="AF11" s="39" t="s">
        <v>11</v>
      </c>
      <c r="AG11" s="39">
        <f t="shared" si="6"/>
        <v>159</v>
      </c>
    </row>
    <row r="12" spans="1:33" x14ac:dyDescent="0.25">
      <c r="A12" s="41" t="s">
        <v>17</v>
      </c>
      <c r="B12" s="37">
        <v>51</v>
      </c>
      <c r="C12" s="37">
        <v>18</v>
      </c>
      <c r="D12" s="36" t="s">
        <v>11</v>
      </c>
      <c r="E12" s="36">
        <f t="shared" si="7"/>
        <v>69</v>
      </c>
      <c r="F12" s="37">
        <v>61</v>
      </c>
      <c r="G12" s="37">
        <v>29</v>
      </c>
      <c r="H12" s="36" t="s">
        <v>11</v>
      </c>
      <c r="I12" s="36">
        <f t="shared" si="0"/>
        <v>90</v>
      </c>
      <c r="J12" s="37">
        <v>64</v>
      </c>
      <c r="K12" s="37">
        <v>29</v>
      </c>
      <c r="L12" s="36" t="s">
        <v>11</v>
      </c>
      <c r="M12" s="36">
        <f t="shared" si="1"/>
        <v>93</v>
      </c>
      <c r="N12" s="37">
        <v>56</v>
      </c>
      <c r="O12" s="37">
        <v>28</v>
      </c>
      <c r="P12" s="36" t="s">
        <v>11</v>
      </c>
      <c r="Q12" s="36">
        <f t="shared" si="2"/>
        <v>84</v>
      </c>
      <c r="R12" s="37">
        <v>51</v>
      </c>
      <c r="S12" s="37">
        <v>23</v>
      </c>
      <c r="T12" s="36" t="s">
        <v>11</v>
      </c>
      <c r="U12" s="36">
        <f t="shared" si="3"/>
        <v>74</v>
      </c>
      <c r="V12" s="37">
        <v>57</v>
      </c>
      <c r="W12" s="37">
        <v>28</v>
      </c>
      <c r="X12" s="36" t="s">
        <v>11</v>
      </c>
      <c r="Y12" s="36">
        <f t="shared" si="4"/>
        <v>85</v>
      </c>
      <c r="Z12" s="37">
        <v>40</v>
      </c>
      <c r="AA12" s="37">
        <v>24</v>
      </c>
      <c r="AB12" s="36" t="s">
        <v>11</v>
      </c>
      <c r="AC12" s="36">
        <f t="shared" si="5"/>
        <v>64</v>
      </c>
      <c r="AD12" s="37">
        <v>47</v>
      </c>
      <c r="AE12" s="37">
        <v>29</v>
      </c>
      <c r="AF12" s="36" t="s">
        <v>11</v>
      </c>
      <c r="AG12" s="36">
        <f t="shared" si="6"/>
        <v>76</v>
      </c>
    </row>
    <row r="13" spans="1:33" x14ac:dyDescent="0.25">
      <c r="A13" s="41" t="s">
        <v>18</v>
      </c>
      <c r="B13" s="37">
        <v>54</v>
      </c>
      <c r="C13" s="37">
        <v>27</v>
      </c>
      <c r="D13" s="36" t="s">
        <v>11</v>
      </c>
      <c r="E13" s="36">
        <f t="shared" si="7"/>
        <v>81</v>
      </c>
      <c r="F13" s="37">
        <v>50</v>
      </c>
      <c r="G13" s="37">
        <v>24</v>
      </c>
      <c r="H13" s="36" t="s">
        <v>11</v>
      </c>
      <c r="I13" s="36">
        <f t="shared" si="0"/>
        <v>74</v>
      </c>
      <c r="J13" s="37">
        <v>57</v>
      </c>
      <c r="K13" s="37">
        <v>23</v>
      </c>
      <c r="L13" s="36" t="s">
        <v>11</v>
      </c>
      <c r="M13" s="36">
        <f t="shared" si="1"/>
        <v>80</v>
      </c>
      <c r="N13" s="37">
        <v>46</v>
      </c>
      <c r="O13" s="37">
        <v>23</v>
      </c>
      <c r="P13" s="36" t="s">
        <v>11</v>
      </c>
      <c r="Q13" s="36">
        <f t="shared" si="2"/>
        <v>69</v>
      </c>
      <c r="R13" s="37">
        <v>51</v>
      </c>
      <c r="S13" s="37">
        <v>22</v>
      </c>
      <c r="T13" s="36" t="s">
        <v>11</v>
      </c>
      <c r="U13" s="36">
        <f t="shared" si="3"/>
        <v>73</v>
      </c>
      <c r="V13" s="37">
        <v>43</v>
      </c>
      <c r="W13" s="37">
        <v>22</v>
      </c>
      <c r="X13" s="36" t="s">
        <v>11</v>
      </c>
      <c r="Y13" s="36">
        <f t="shared" si="4"/>
        <v>65</v>
      </c>
      <c r="Z13" s="37">
        <v>40</v>
      </c>
      <c r="AA13" s="37">
        <v>21</v>
      </c>
      <c r="AB13" s="36" t="s">
        <v>11</v>
      </c>
      <c r="AC13" s="36">
        <f t="shared" si="5"/>
        <v>61</v>
      </c>
      <c r="AD13" s="37">
        <v>52</v>
      </c>
      <c r="AE13" s="37">
        <v>18</v>
      </c>
      <c r="AF13" s="36" t="s">
        <v>11</v>
      </c>
      <c r="AG13" s="36">
        <f t="shared" si="6"/>
        <v>70</v>
      </c>
    </row>
    <row r="14" spans="1:33" x14ac:dyDescent="0.25">
      <c r="A14" s="41" t="s">
        <v>19</v>
      </c>
      <c r="B14" s="37">
        <v>56</v>
      </c>
      <c r="C14" s="37">
        <v>24</v>
      </c>
      <c r="D14" s="36" t="s">
        <v>11</v>
      </c>
      <c r="E14" s="36">
        <f t="shared" si="7"/>
        <v>80</v>
      </c>
      <c r="F14" s="37">
        <v>47</v>
      </c>
      <c r="G14" s="37">
        <v>26</v>
      </c>
      <c r="H14" s="36" t="s">
        <v>11</v>
      </c>
      <c r="I14" s="36">
        <f t="shared" si="0"/>
        <v>73</v>
      </c>
      <c r="J14" s="37">
        <v>54</v>
      </c>
      <c r="K14" s="37">
        <v>26</v>
      </c>
      <c r="L14" s="36" t="s">
        <v>11</v>
      </c>
      <c r="M14" s="36">
        <f t="shared" si="1"/>
        <v>80</v>
      </c>
      <c r="N14" s="37">
        <v>54</v>
      </c>
      <c r="O14" s="37">
        <v>26</v>
      </c>
      <c r="P14" s="36" t="s">
        <v>11</v>
      </c>
      <c r="Q14" s="36">
        <f t="shared" si="2"/>
        <v>80</v>
      </c>
      <c r="R14" s="37">
        <v>42</v>
      </c>
      <c r="S14" s="37">
        <v>26</v>
      </c>
      <c r="T14" s="36" t="s">
        <v>11</v>
      </c>
      <c r="U14" s="36">
        <f t="shared" si="3"/>
        <v>68</v>
      </c>
      <c r="V14" s="37">
        <v>47</v>
      </c>
      <c r="W14" s="37">
        <v>27</v>
      </c>
      <c r="X14" s="36" t="s">
        <v>11</v>
      </c>
      <c r="Y14" s="36">
        <f t="shared" si="4"/>
        <v>74</v>
      </c>
      <c r="Z14" s="37">
        <v>47</v>
      </c>
      <c r="AA14" s="37">
        <v>26</v>
      </c>
      <c r="AB14" s="36" t="s">
        <v>11</v>
      </c>
      <c r="AC14" s="36">
        <f t="shared" si="5"/>
        <v>73</v>
      </c>
      <c r="AD14" s="37">
        <v>51</v>
      </c>
      <c r="AE14" s="37">
        <v>25</v>
      </c>
      <c r="AF14" s="36" t="s">
        <v>11</v>
      </c>
      <c r="AG14" s="36">
        <f t="shared" si="6"/>
        <v>76</v>
      </c>
    </row>
    <row r="15" spans="1:33" x14ac:dyDescent="0.25">
      <c r="A15" s="41" t="s">
        <v>20</v>
      </c>
      <c r="B15" s="36" t="s">
        <v>11</v>
      </c>
      <c r="C15" s="37">
        <v>18</v>
      </c>
      <c r="D15" s="36">
        <v>20</v>
      </c>
      <c r="E15" s="36">
        <f t="shared" si="7"/>
        <v>38</v>
      </c>
      <c r="F15" s="36" t="s">
        <v>11</v>
      </c>
      <c r="G15" s="37">
        <v>21</v>
      </c>
      <c r="H15" s="36">
        <v>24</v>
      </c>
      <c r="I15" s="36">
        <f t="shared" si="0"/>
        <v>45</v>
      </c>
      <c r="J15" s="36" t="s">
        <v>11</v>
      </c>
      <c r="K15" s="37">
        <v>20</v>
      </c>
      <c r="L15" s="36">
        <v>24</v>
      </c>
      <c r="M15" s="36">
        <f t="shared" si="1"/>
        <v>44</v>
      </c>
      <c r="N15" s="36" t="s">
        <v>11</v>
      </c>
      <c r="O15" s="37">
        <v>16</v>
      </c>
      <c r="P15" s="36">
        <v>18</v>
      </c>
      <c r="Q15" s="36">
        <f t="shared" si="2"/>
        <v>34</v>
      </c>
      <c r="R15" s="36" t="s">
        <v>11</v>
      </c>
      <c r="S15" s="37">
        <v>16</v>
      </c>
      <c r="T15" s="36">
        <v>18</v>
      </c>
      <c r="U15" s="36">
        <f t="shared" si="3"/>
        <v>34</v>
      </c>
      <c r="V15" s="36" t="s">
        <v>11</v>
      </c>
      <c r="W15" s="37">
        <v>17</v>
      </c>
      <c r="X15" s="36">
        <v>19</v>
      </c>
      <c r="Y15" s="36">
        <f t="shared" si="4"/>
        <v>36</v>
      </c>
      <c r="Z15" s="36" t="s">
        <v>11</v>
      </c>
      <c r="AA15" s="37">
        <v>16</v>
      </c>
      <c r="AB15" s="36">
        <v>18</v>
      </c>
      <c r="AC15" s="36">
        <f t="shared" si="5"/>
        <v>34</v>
      </c>
      <c r="AD15" s="36" t="s">
        <v>11</v>
      </c>
      <c r="AE15" s="37">
        <v>15</v>
      </c>
      <c r="AF15" s="36">
        <v>17</v>
      </c>
      <c r="AG15" s="36">
        <f t="shared" si="6"/>
        <v>32</v>
      </c>
    </row>
    <row r="16" spans="1:33" x14ac:dyDescent="0.25">
      <c r="A16" s="41" t="s">
        <v>22</v>
      </c>
      <c r="B16" s="37">
        <v>41</v>
      </c>
      <c r="C16" s="37">
        <v>12</v>
      </c>
      <c r="D16" s="36">
        <v>20</v>
      </c>
      <c r="E16" s="36">
        <f t="shared" si="7"/>
        <v>73</v>
      </c>
      <c r="F16" s="37">
        <v>34</v>
      </c>
      <c r="G16" s="37">
        <v>17</v>
      </c>
      <c r="H16" s="36">
        <v>20</v>
      </c>
      <c r="I16" s="36">
        <f t="shared" si="0"/>
        <v>71</v>
      </c>
      <c r="J16" s="37">
        <v>38</v>
      </c>
      <c r="K16" s="37">
        <v>19</v>
      </c>
      <c r="L16" s="36">
        <v>20</v>
      </c>
      <c r="M16" s="36">
        <f t="shared" si="1"/>
        <v>77</v>
      </c>
      <c r="N16" s="37">
        <v>35</v>
      </c>
      <c r="O16" s="37">
        <v>18</v>
      </c>
      <c r="P16" s="36">
        <v>20</v>
      </c>
      <c r="Q16" s="36">
        <f t="shared" si="2"/>
        <v>73</v>
      </c>
      <c r="R16" s="37">
        <v>26</v>
      </c>
      <c r="S16" s="37">
        <v>17</v>
      </c>
      <c r="T16" s="36">
        <v>20</v>
      </c>
      <c r="U16" s="36">
        <f t="shared" si="3"/>
        <v>63</v>
      </c>
      <c r="V16" s="37">
        <v>27</v>
      </c>
      <c r="W16" s="37">
        <v>20</v>
      </c>
      <c r="X16" s="36">
        <v>20</v>
      </c>
      <c r="Y16" s="36">
        <f t="shared" si="4"/>
        <v>67</v>
      </c>
      <c r="Z16" s="37">
        <v>32</v>
      </c>
      <c r="AA16" s="37">
        <v>18</v>
      </c>
      <c r="AB16" s="36">
        <v>20</v>
      </c>
      <c r="AC16" s="36">
        <f t="shared" si="5"/>
        <v>70</v>
      </c>
      <c r="AD16" s="37">
        <v>30</v>
      </c>
      <c r="AE16" s="37">
        <v>15</v>
      </c>
      <c r="AF16" s="36">
        <v>20</v>
      </c>
      <c r="AG16" s="36">
        <f t="shared" si="6"/>
        <v>65</v>
      </c>
    </row>
    <row r="17" spans="1:33" x14ac:dyDescent="0.25">
      <c r="A17" s="41" t="s">
        <v>24</v>
      </c>
      <c r="B17" s="37">
        <v>30</v>
      </c>
      <c r="C17" s="37">
        <v>16</v>
      </c>
      <c r="D17" s="36">
        <v>20</v>
      </c>
      <c r="E17" s="36">
        <f t="shared" si="7"/>
        <v>66</v>
      </c>
      <c r="F17" s="37">
        <v>25</v>
      </c>
      <c r="G17" s="37">
        <v>24</v>
      </c>
      <c r="H17" s="36">
        <v>20</v>
      </c>
      <c r="I17" s="36">
        <f t="shared" si="0"/>
        <v>69</v>
      </c>
      <c r="J17" s="37">
        <v>29</v>
      </c>
      <c r="K17" s="37">
        <v>24</v>
      </c>
      <c r="L17" s="36">
        <v>20</v>
      </c>
      <c r="M17" s="36">
        <f t="shared" si="1"/>
        <v>73</v>
      </c>
      <c r="N17" s="37">
        <v>28</v>
      </c>
      <c r="O17" s="37">
        <v>24</v>
      </c>
      <c r="P17" s="36">
        <v>20</v>
      </c>
      <c r="Q17" s="36">
        <f t="shared" si="2"/>
        <v>72</v>
      </c>
      <c r="R17" s="37">
        <v>26</v>
      </c>
      <c r="S17" s="37">
        <v>23</v>
      </c>
      <c r="T17" s="36">
        <v>20</v>
      </c>
      <c r="U17" s="36">
        <f t="shared" si="3"/>
        <v>69</v>
      </c>
      <c r="V17" s="37">
        <v>27</v>
      </c>
      <c r="W17" s="37">
        <v>24</v>
      </c>
      <c r="X17" s="36">
        <v>20</v>
      </c>
      <c r="Y17" s="36">
        <f t="shared" si="4"/>
        <v>71</v>
      </c>
      <c r="Z17" s="37">
        <v>30</v>
      </c>
      <c r="AA17" s="37">
        <v>24</v>
      </c>
      <c r="AB17" s="36">
        <v>20</v>
      </c>
      <c r="AC17" s="36">
        <f t="shared" si="5"/>
        <v>74</v>
      </c>
      <c r="AD17" s="37">
        <v>28</v>
      </c>
      <c r="AE17" s="37">
        <v>24</v>
      </c>
      <c r="AF17" s="36">
        <v>20</v>
      </c>
      <c r="AG17" s="36">
        <f t="shared" si="6"/>
        <v>72</v>
      </c>
    </row>
    <row r="18" spans="1:33" x14ac:dyDescent="0.25">
      <c r="A18" s="41" t="s">
        <v>26</v>
      </c>
      <c r="B18" s="37">
        <v>43</v>
      </c>
      <c r="C18" s="37">
        <v>20</v>
      </c>
      <c r="D18" s="36">
        <v>25</v>
      </c>
      <c r="E18" s="36">
        <f t="shared" si="7"/>
        <v>88</v>
      </c>
      <c r="F18" s="37">
        <v>37</v>
      </c>
      <c r="G18" s="37">
        <v>25</v>
      </c>
      <c r="H18" s="36">
        <v>24</v>
      </c>
      <c r="I18" s="36">
        <f t="shared" si="0"/>
        <v>86</v>
      </c>
      <c r="J18" s="37">
        <v>39</v>
      </c>
      <c r="K18" s="37">
        <v>19</v>
      </c>
      <c r="L18" s="36">
        <v>24</v>
      </c>
      <c r="M18" s="36">
        <f t="shared" si="1"/>
        <v>82</v>
      </c>
      <c r="N18" s="37">
        <v>25</v>
      </c>
      <c r="O18" s="37">
        <v>22</v>
      </c>
      <c r="P18" s="36">
        <v>24</v>
      </c>
      <c r="Q18" s="36">
        <f t="shared" si="2"/>
        <v>71</v>
      </c>
      <c r="R18" s="37">
        <v>30</v>
      </c>
      <c r="S18" s="37">
        <v>21</v>
      </c>
      <c r="T18" s="36">
        <v>24</v>
      </c>
      <c r="U18" s="36">
        <f t="shared" si="3"/>
        <v>75</v>
      </c>
      <c r="V18" s="37">
        <v>30</v>
      </c>
      <c r="W18" s="37">
        <v>20</v>
      </c>
      <c r="X18" s="36">
        <v>24</v>
      </c>
      <c r="Y18" s="36">
        <f t="shared" si="4"/>
        <v>74</v>
      </c>
      <c r="Z18" s="37">
        <v>30</v>
      </c>
      <c r="AA18" s="37">
        <v>21</v>
      </c>
      <c r="AB18" s="36">
        <v>24</v>
      </c>
      <c r="AC18" s="36">
        <f t="shared" si="5"/>
        <v>75</v>
      </c>
      <c r="AD18" s="37">
        <v>32</v>
      </c>
      <c r="AE18" s="37">
        <v>20</v>
      </c>
      <c r="AF18" s="36">
        <v>24</v>
      </c>
      <c r="AG18" s="36">
        <f t="shared" si="6"/>
        <v>76</v>
      </c>
    </row>
    <row r="19" spans="1:33" x14ac:dyDescent="0.25">
      <c r="A19" s="41" t="s">
        <v>27</v>
      </c>
      <c r="B19" s="37">
        <v>34</v>
      </c>
      <c r="C19" s="37">
        <v>11</v>
      </c>
      <c r="D19" s="36">
        <v>22</v>
      </c>
      <c r="E19" s="36">
        <f t="shared" si="7"/>
        <v>67</v>
      </c>
      <c r="F19" s="37">
        <v>26</v>
      </c>
      <c r="G19" s="37">
        <v>11</v>
      </c>
      <c r="H19" s="36">
        <v>20</v>
      </c>
      <c r="I19" s="36">
        <f t="shared" si="0"/>
        <v>57</v>
      </c>
      <c r="J19" s="37">
        <v>32</v>
      </c>
      <c r="K19" s="37">
        <v>12</v>
      </c>
      <c r="L19" s="36">
        <v>22</v>
      </c>
      <c r="M19" s="36">
        <f t="shared" si="1"/>
        <v>66</v>
      </c>
      <c r="N19" s="37">
        <v>23</v>
      </c>
      <c r="O19" s="37">
        <v>11</v>
      </c>
      <c r="P19" s="36">
        <v>20</v>
      </c>
      <c r="Q19" s="36">
        <f t="shared" si="2"/>
        <v>54</v>
      </c>
      <c r="R19" s="37">
        <v>24</v>
      </c>
      <c r="S19" s="37">
        <v>13</v>
      </c>
      <c r="T19" s="36">
        <v>20</v>
      </c>
      <c r="U19" s="36">
        <f t="shared" si="3"/>
        <v>57</v>
      </c>
      <c r="V19" s="37">
        <v>26</v>
      </c>
      <c r="W19" s="37">
        <v>13</v>
      </c>
      <c r="X19" s="36">
        <v>20</v>
      </c>
      <c r="Y19" s="36">
        <f t="shared" si="4"/>
        <v>59</v>
      </c>
      <c r="Z19" s="37">
        <v>22</v>
      </c>
      <c r="AA19" s="37">
        <v>12</v>
      </c>
      <c r="AB19" s="36">
        <v>20</v>
      </c>
      <c r="AC19" s="36">
        <f t="shared" si="5"/>
        <v>54</v>
      </c>
      <c r="AD19" s="37">
        <v>22</v>
      </c>
      <c r="AE19" s="37">
        <v>12</v>
      </c>
      <c r="AF19" s="36">
        <v>20</v>
      </c>
      <c r="AG19" s="36">
        <f t="shared" si="6"/>
        <v>54</v>
      </c>
    </row>
    <row r="20" spans="1:33" x14ac:dyDescent="0.25">
      <c r="A20" s="42" t="s">
        <v>29</v>
      </c>
      <c r="B20" s="39">
        <f t="shared" ref="B20" si="22">SUM(B8,B11,B12,B13,B14,B16,B17,B18,B19)</f>
        <v>579</v>
      </c>
      <c r="C20" s="39">
        <f>SUM(C8,C11,C12:C19)</f>
        <v>183</v>
      </c>
      <c r="D20" s="39">
        <f>SUM(D15:D19)</f>
        <v>107</v>
      </c>
      <c r="E20" s="39">
        <f>SUM(B20:D20)-49</f>
        <v>820</v>
      </c>
      <c r="F20" s="39">
        <f t="shared" ref="F20" si="23">SUM(F8,F11,F12,F13,F14,F16,F17,F18,F19)</f>
        <v>536</v>
      </c>
      <c r="G20" s="39">
        <f t="shared" ref="G20" si="24">SUM(G8,G11,G12:G19)</f>
        <v>216</v>
      </c>
      <c r="H20" s="39">
        <f t="shared" ref="H20" si="25">SUM(H15:H19)</f>
        <v>108</v>
      </c>
      <c r="I20" s="39">
        <f t="shared" ref="I20" si="26">SUM(F20:H20)-49</f>
        <v>811</v>
      </c>
      <c r="J20" s="39">
        <f t="shared" ref="J20" si="27">SUM(J8,J11,J12,J13,J14,J16,J17,J18,J19)</f>
        <v>578</v>
      </c>
      <c r="K20" s="39">
        <f t="shared" ref="K20" si="28">SUM(K8,K11,K12:K19)</f>
        <v>215</v>
      </c>
      <c r="L20" s="39">
        <f t="shared" ref="L20" si="29">SUM(L15:L19)</f>
        <v>110</v>
      </c>
      <c r="M20" s="39">
        <f t="shared" ref="M20" si="30">SUM(J20:L20)-49</f>
        <v>854</v>
      </c>
      <c r="N20" s="39">
        <f t="shared" ref="N20" si="31">SUM(N8,N11,N12,N13,N14,N16,N17,N18,N19)</f>
        <v>521</v>
      </c>
      <c r="O20" s="39">
        <f t="shared" ref="O20" si="32">SUM(O8,O11,O12:O19)</f>
        <v>211</v>
      </c>
      <c r="P20" s="39">
        <f t="shared" ref="P20" si="33">SUM(P15:P19)</f>
        <v>102</v>
      </c>
      <c r="Q20" s="39">
        <f t="shared" ref="Q20" si="34">SUM(N20:P20)-49</f>
        <v>785</v>
      </c>
      <c r="R20" s="39">
        <f t="shared" ref="R20" si="35">SUM(R8,R11,R12,R13,R14,R16,R17,R18,R19)</f>
        <v>473</v>
      </c>
      <c r="S20" s="39">
        <f t="shared" ref="S20" si="36">SUM(S8,S11,S12:S19)</f>
        <v>204</v>
      </c>
      <c r="T20" s="39">
        <f t="shared" ref="T20" si="37">SUM(T15:T19)</f>
        <v>102</v>
      </c>
      <c r="U20" s="39">
        <f t="shared" ref="U20" si="38">SUM(R20:T20)-49</f>
        <v>730</v>
      </c>
      <c r="V20" s="39">
        <f t="shared" ref="V20" si="39">SUM(V8,V11,V12,V13,V14,V16,V17,V18,V19)</f>
        <v>511</v>
      </c>
      <c r="W20" s="39">
        <f t="shared" ref="W20" si="40">SUM(W8,W11,W12:W19)</f>
        <v>211</v>
      </c>
      <c r="X20" s="39">
        <f t="shared" ref="X20" si="41">SUM(X15:X19)</f>
        <v>103</v>
      </c>
      <c r="Y20" s="39">
        <f t="shared" ref="Y20" si="42">SUM(V20:X20)-49</f>
        <v>776</v>
      </c>
      <c r="Z20" s="39">
        <f t="shared" ref="Z20" si="43">SUM(Z8,Z11,Z12,Z13,Z14,Z16,Z17,Z18,Z19)</f>
        <v>491</v>
      </c>
      <c r="AA20" s="39">
        <f t="shared" ref="AA20" si="44">SUM(AA8,AA11,AA12:AA19)</f>
        <v>204</v>
      </c>
      <c r="AB20" s="39">
        <f t="shared" ref="AB20" si="45">SUM(AB15:AB19)</f>
        <v>102</v>
      </c>
      <c r="AC20" s="39">
        <f t="shared" ref="AC20" si="46">SUM(Z20:AB20)-49</f>
        <v>748</v>
      </c>
      <c r="AD20" s="39">
        <f t="shared" ref="AD20" si="47">SUM(AD8,AD11,AD12,AD13,AD14,AD16,AD17,AD18,AD19)</f>
        <v>522</v>
      </c>
      <c r="AE20" s="39">
        <f t="shared" ref="AE20" si="48">SUM(AE8,AE11,AE12:AE19)</f>
        <v>186</v>
      </c>
      <c r="AF20" s="39">
        <f t="shared" ref="AF20" si="49">SUM(AF15:AF19)</f>
        <v>101</v>
      </c>
      <c r="AG20" s="39">
        <f t="shared" ref="AG20" si="50">SUM(AD20:AF20)-49</f>
        <v>760</v>
      </c>
    </row>
    <row r="21" spans="1:33" ht="19.5" x14ac:dyDescent="0.35">
      <c r="A21" s="21" t="s">
        <v>1</v>
      </c>
      <c r="B21" s="191">
        <v>9</v>
      </c>
      <c r="C21" s="191"/>
      <c r="D21" s="191"/>
      <c r="E21" s="191"/>
      <c r="F21" s="191">
        <v>10</v>
      </c>
      <c r="G21" s="191"/>
      <c r="H21" s="191"/>
      <c r="I21" s="191"/>
      <c r="J21" s="190">
        <v>11</v>
      </c>
      <c r="K21" s="190"/>
      <c r="L21" s="190"/>
      <c r="M21" s="190"/>
      <c r="N21" s="190">
        <v>12</v>
      </c>
      <c r="O21" s="190"/>
      <c r="P21" s="190"/>
      <c r="Q21" s="190"/>
      <c r="R21" s="190" t="s">
        <v>258</v>
      </c>
      <c r="S21" s="190"/>
      <c r="T21" s="190"/>
      <c r="U21" s="190"/>
      <c r="V21" s="190">
        <v>14</v>
      </c>
      <c r="W21" s="190"/>
      <c r="X21" s="190"/>
      <c r="Y21" s="190"/>
      <c r="Z21" s="190" t="s">
        <v>51</v>
      </c>
      <c r="AA21" s="190"/>
      <c r="AB21" s="190"/>
      <c r="AC21" s="190"/>
      <c r="AD21" s="190" t="s">
        <v>53</v>
      </c>
      <c r="AE21" s="190"/>
      <c r="AF21" s="190"/>
      <c r="AG21" s="190"/>
    </row>
    <row r="22" spans="1:33" x14ac:dyDescent="0.25">
      <c r="A22" s="40" t="s">
        <v>3</v>
      </c>
      <c r="B22" s="40" t="s">
        <v>4</v>
      </c>
      <c r="C22" s="40" t="s">
        <v>5</v>
      </c>
      <c r="D22" s="40" t="s">
        <v>6</v>
      </c>
      <c r="E22" s="40" t="s">
        <v>7</v>
      </c>
      <c r="F22" s="40" t="s">
        <v>4</v>
      </c>
      <c r="G22" s="40" t="s">
        <v>5</v>
      </c>
      <c r="H22" s="40" t="s">
        <v>6</v>
      </c>
      <c r="I22" s="40" t="s">
        <v>7</v>
      </c>
      <c r="J22" s="40" t="s">
        <v>4</v>
      </c>
      <c r="K22" s="40" t="s">
        <v>5</v>
      </c>
      <c r="L22" s="40" t="s">
        <v>6</v>
      </c>
      <c r="M22" s="40" t="s">
        <v>7</v>
      </c>
      <c r="N22" s="40" t="s">
        <v>4</v>
      </c>
      <c r="O22" s="40" t="s">
        <v>5</v>
      </c>
      <c r="P22" s="40" t="s">
        <v>6</v>
      </c>
      <c r="Q22" s="40" t="s">
        <v>7</v>
      </c>
      <c r="R22" s="40" t="s">
        <v>4</v>
      </c>
      <c r="S22" s="40" t="s">
        <v>5</v>
      </c>
      <c r="T22" s="40" t="s">
        <v>6</v>
      </c>
      <c r="U22" s="40" t="s">
        <v>7</v>
      </c>
      <c r="V22" s="40" t="s">
        <v>4</v>
      </c>
      <c r="W22" s="40" t="s">
        <v>5</v>
      </c>
      <c r="X22" s="40" t="s">
        <v>6</v>
      </c>
      <c r="Y22" s="40" t="s">
        <v>7</v>
      </c>
      <c r="Z22" s="40" t="s">
        <v>4</v>
      </c>
      <c r="AA22" s="40" t="s">
        <v>5</v>
      </c>
      <c r="AB22" s="40" t="s">
        <v>6</v>
      </c>
      <c r="AC22" s="40" t="s">
        <v>7</v>
      </c>
      <c r="AD22" s="40" t="s">
        <v>4</v>
      </c>
      <c r="AE22" s="40" t="s">
        <v>5</v>
      </c>
      <c r="AF22" s="40" t="s">
        <v>6</v>
      </c>
      <c r="AG22" s="40" t="s">
        <v>7</v>
      </c>
    </row>
    <row r="23" spans="1:33" x14ac:dyDescent="0.25">
      <c r="A23" s="43" t="s">
        <v>10</v>
      </c>
      <c r="B23" s="37">
        <v>47</v>
      </c>
      <c r="C23" s="37">
        <v>16</v>
      </c>
      <c r="D23" s="36" t="s">
        <v>11</v>
      </c>
      <c r="E23" s="36">
        <f t="shared" ref="E23" si="51">SUM(B23:D23)</f>
        <v>63</v>
      </c>
      <c r="F23" s="37">
        <v>40</v>
      </c>
      <c r="G23" s="37">
        <v>19</v>
      </c>
      <c r="H23" s="36" t="s">
        <v>11</v>
      </c>
      <c r="I23" s="36">
        <f t="shared" ref="I23:I24" si="52">SUM(F23:H23)</f>
        <v>59</v>
      </c>
      <c r="J23" s="37">
        <v>47</v>
      </c>
      <c r="K23" s="37">
        <v>20</v>
      </c>
      <c r="L23" s="36" t="s">
        <v>11</v>
      </c>
      <c r="M23" s="36">
        <f t="shared" ref="M23:M24" si="53">SUM(J23:L23)</f>
        <v>67</v>
      </c>
      <c r="N23" s="37">
        <v>37</v>
      </c>
      <c r="O23" s="37">
        <v>20</v>
      </c>
      <c r="P23" s="36" t="s">
        <v>11</v>
      </c>
      <c r="Q23" s="36">
        <f t="shared" ref="Q23:Q24" si="54">SUM(N23:P23)</f>
        <v>57</v>
      </c>
      <c r="R23" s="37">
        <v>50</v>
      </c>
      <c r="S23" s="37">
        <v>20</v>
      </c>
      <c r="T23" s="36" t="s">
        <v>11</v>
      </c>
      <c r="U23" s="36">
        <f t="shared" ref="U23:U24" si="55">SUM(R23:T23)</f>
        <v>70</v>
      </c>
      <c r="V23" s="37">
        <v>38</v>
      </c>
      <c r="W23" s="37">
        <v>13</v>
      </c>
      <c r="X23" s="36" t="s">
        <v>11</v>
      </c>
      <c r="Y23" s="36">
        <f t="shared" ref="Y23:Y24" si="56">SUM(V23:X23)</f>
        <v>51</v>
      </c>
      <c r="Z23" s="37">
        <v>38</v>
      </c>
      <c r="AA23" s="37">
        <v>14</v>
      </c>
      <c r="AB23" s="36" t="s">
        <v>11</v>
      </c>
      <c r="AC23" s="36">
        <f t="shared" ref="AC23:AC24" si="57">SUM(Z23:AB23)</f>
        <v>52</v>
      </c>
      <c r="AD23" s="37">
        <v>35</v>
      </c>
      <c r="AE23" s="37">
        <v>13</v>
      </c>
      <c r="AF23" s="36" t="s">
        <v>11</v>
      </c>
      <c r="AG23" s="36">
        <f t="shared" ref="AG23:AG24" si="58">SUM(AD23:AF23)</f>
        <v>48</v>
      </c>
    </row>
    <row r="24" spans="1:33" x14ac:dyDescent="0.25">
      <c r="A24" s="43" t="s">
        <v>12</v>
      </c>
      <c r="B24" s="36">
        <v>46</v>
      </c>
      <c r="C24" s="36">
        <v>21</v>
      </c>
      <c r="D24" s="36" t="s">
        <v>11</v>
      </c>
      <c r="E24" s="36">
        <f t="shared" ref="E24" si="59">SUM(B24:D24)</f>
        <v>67</v>
      </c>
      <c r="F24" s="36">
        <v>45</v>
      </c>
      <c r="G24" s="36">
        <v>24</v>
      </c>
      <c r="H24" s="36" t="s">
        <v>11</v>
      </c>
      <c r="I24" s="36">
        <f t="shared" si="52"/>
        <v>69</v>
      </c>
      <c r="J24" s="36">
        <v>44</v>
      </c>
      <c r="K24" s="36">
        <v>17</v>
      </c>
      <c r="L24" s="36" t="s">
        <v>11</v>
      </c>
      <c r="M24" s="36">
        <f t="shared" si="53"/>
        <v>61</v>
      </c>
      <c r="N24" s="36">
        <v>45</v>
      </c>
      <c r="O24" s="36">
        <v>23</v>
      </c>
      <c r="P24" s="36" t="s">
        <v>11</v>
      </c>
      <c r="Q24" s="36">
        <f t="shared" si="54"/>
        <v>68</v>
      </c>
      <c r="R24" s="36">
        <v>46</v>
      </c>
      <c r="S24" s="36">
        <v>13</v>
      </c>
      <c r="T24" s="36" t="s">
        <v>11</v>
      </c>
      <c r="U24" s="36">
        <f t="shared" si="55"/>
        <v>59</v>
      </c>
      <c r="V24" s="36">
        <v>47</v>
      </c>
      <c r="W24" s="36">
        <v>15</v>
      </c>
      <c r="X24" s="36" t="s">
        <v>11</v>
      </c>
      <c r="Y24" s="36">
        <f t="shared" si="56"/>
        <v>62</v>
      </c>
      <c r="Z24" s="36">
        <v>40</v>
      </c>
      <c r="AA24" s="36">
        <v>18</v>
      </c>
      <c r="AB24" s="36" t="s">
        <v>11</v>
      </c>
      <c r="AC24" s="36">
        <f t="shared" si="57"/>
        <v>58</v>
      </c>
      <c r="AD24" s="36">
        <v>45</v>
      </c>
      <c r="AE24" s="36">
        <v>16</v>
      </c>
      <c r="AF24" s="36" t="s">
        <v>11</v>
      </c>
      <c r="AG24" s="36">
        <f t="shared" si="58"/>
        <v>61</v>
      </c>
    </row>
    <row r="25" spans="1:33" x14ac:dyDescent="0.25">
      <c r="A25" s="44" t="s">
        <v>13</v>
      </c>
      <c r="B25" s="38">
        <f t="shared" ref="B25:C25" si="60">SUM(B23:B24)</f>
        <v>93</v>
      </c>
      <c r="C25" s="38">
        <f t="shared" si="60"/>
        <v>37</v>
      </c>
      <c r="D25" s="39" t="s">
        <v>11</v>
      </c>
      <c r="E25" s="39">
        <f t="shared" ref="E25" si="61">SUM(B25:D25)</f>
        <v>130</v>
      </c>
      <c r="F25" s="38">
        <f t="shared" ref="F25:G25" si="62">SUM(F23:F24)</f>
        <v>85</v>
      </c>
      <c r="G25" s="38">
        <f t="shared" si="62"/>
        <v>43</v>
      </c>
      <c r="H25" s="39" t="s">
        <v>11</v>
      </c>
      <c r="I25" s="39">
        <f t="shared" ref="I25" si="63">SUM(F25:H25)</f>
        <v>128</v>
      </c>
      <c r="J25" s="38">
        <f t="shared" ref="J25:K25" si="64">SUM(J23:J24)</f>
        <v>91</v>
      </c>
      <c r="K25" s="38">
        <f t="shared" si="64"/>
        <v>37</v>
      </c>
      <c r="L25" s="39" t="s">
        <v>11</v>
      </c>
      <c r="M25" s="39">
        <f t="shared" ref="M25" si="65">SUM(J25:L25)</f>
        <v>128</v>
      </c>
      <c r="N25" s="38">
        <f t="shared" ref="N25:O25" si="66">SUM(N23:N24)</f>
        <v>82</v>
      </c>
      <c r="O25" s="38">
        <f t="shared" si="66"/>
        <v>43</v>
      </c>
      <c r="P25" s="39" t="s">
        <v>11</v>
      </c>
      <c r="Q25" s="39">
        <f t="shared" ref="Q25:Q36" si="67">SUM(N25:P25)</f>
        <v>125</v>
      </c>
      <c r="R25" s="38">
        <f t="shared" ref="R25:S25" si="68">SUM(R23:R24)</f>
        <v>96</v>
      </c>
      <c r="S25" s="38">
        <f t="shared" si="68"/>
        <v>33</v>
      </c>
      <c r="T25" s="39" t="s">
        <v>11</v>
      </c>
      <c r="U25" s="39">
        <f t="shared" ref="U25:U36" si="69">SUM(R25:T25)</f>
        <v>129</v>
      </c>
      <c r="V25" s="38">
        <f t="shared" ref="V25:W25" si="70">SUM(V23:V24)</f>
        <v>85</v>
      </c>
      <c r="W25" s="38">
        <f t="shared" si="70"/>
        <v>28</v>
      </c>
      <c r="X25" s="39" t="s">
        <v>11</v>
      </c>
      <c r="Y25" s="39">
        <f t="shared" ref="Y25:Y36" si="71">SUM(V25:X25)</f>
        <v>113</v>
      </c>
      <c r="Z25" s="38">
        <f t="shared" ref="Z25:AA25" si="72">SUM(Z23:Z24)</f>
        <v>78</v>
      </c>
      <c r="AA25" s="38">
        <f t="shared" si="72"/>
        <v>32</v>
      </c>
      <c r="AB25" s="39" t="s">
        <v>11</v>
      </c>
      <c r="AC25" s="39">
        <f t="shared" ref="AC25:AC36" si="73">SUM(Z25:AB25)</f>
        <v>110</v>
      </c>
      <c r="AD25" s="38">
        <f t="shared" ref="AD25:AE25" si="74">SUM(AD23:AD24)</f>
        <v>80</v>
      </c>
      <c r="AE25" s="38">
        <f t="shared" si="74"/>
        <v>29</v>
      </c>
      <c r="AF25" s="39" t="s">
        <v>11</v>
      </c>
      <c r="AG25" s="39">
        <f t="shared" ref="AG25:AG36" si="75">SUM(AD25:AF25)</f>
        <v>109</v>
      </c>
    </row>
    <row r="26" spans="1:33" x14ac:dyDescent="0.25">
      <c r="A26" s="43" t="s">
        <v>14</v>
      </c>
      <c r="B26" s="36">
        <v>57</v>
      </c>
      <c r="C26" s="36" t="s">
        <v>11</v>
      </c>
      <c r="D26" s="36" t="s">
        <v>11</v>
      </c>
      <c r="E26" s="36">
        <f t="shared" ref="E26:E36" si="76">SUM(B26:D26)</f>
        <v>57</v>
      </c>
      <c r="F26" s="36">
        <v>69</v>
      </c>
      <c r="G26" s="36" t="s">
        <v>11</v>
      </c>
      <c r="H26" s="36" t="s">
        <v>11</v>
      </c>
      <c r="I26" s="36">
        <f t="shared" ref="I26:I36" si="77">SUM(F26:H26)</f>
        <v>69</v>
      </c>
      <c r="J26" s="36">
        <v>79</v>
      </c>
      <c r="K26" s="36" t="s">
        <v>11</v>
      </c>
      <c r="L26" s="36" t="s">
        <v>11</v>
      </c>
      <c r="M26" s="36">
        <f t="shared" ref="M26:M36" si="78">SUM(J26:L26)</f>
        <v>79</v>
      </c>
      <c r="N26" s="36">
        <v>65</v>
      </c>
      <c r="O26" s="36" t="s">
        <v>11</v>
      </c>
      <c r="P26" s="36" t="s">
        <v>11</v>
      </c>
      <c r="Q26" s="36">
        <f t="shared" si="67"/>
        <v>65</v>
      </c>
      <c r="R26" s="36">
        <v>50</v>
      </c>
      <c r="S26" s="36" t="s">
        <v>11</v>
      </c>
      <c r="T26" s="36" t="s">
        <v>11</v>
      </c>
      <c r="U26" s="36">
        <f t="shared" si="69"/>
        <v>50</v>
      </c>
      <c r="V26" s="36">
        <v>61</v>
      </c>
      <c r="W26" s="36" t="s">
        <v>11</v>
      </c>
      <c r="X26" s="36" t="s">
        <v>11</v>
      </c>
      <c r="Y26" s="36">
        <f t="shared" si="71"/>
        <v>61</v>
      </c>
      <c r="Z26" s="36">
        <v>48</v>
      </c>
      <c r="AA26" s="36" t="s">
        <v>11</v>
      </c>
      <c r="AB26" s="36" t="s">
        <v>11</v>
      </c>
      <c r="AC26" s="36">
        <f t="shared" si="73"/>
        <v>48</v>
      </c>
      <c r="AD26" s="36">
        <v>62</v>
      </c>
      <c r="AE26" s="36" t="s">
        <v>11</v>
      </c>
      <c r="AF26" s="36" t="s">
        <v>11</v>
      </c>
      <c r="AG26" s="36">
        <f t="shared" si="75"/>
        <v>62</v>
      </c>
    </row>
    <row r="27" spans="1:33" x14ac:dyDescent="0.25">
      <c r="A27" s="43" t="s">
        <v>15</v>
      </c>
      <c r="B27" s="37">
        <v>65</v>
      </c>
      <c r="C27" s="36" t="s">
        <v>11</v>
      </c>
      <c r="D27" s="36" t="s">
        <v>11</v>
      </c>
      <c r="E27" s="36">
        <f t="shared" si="76"/>
        <v>65</v>
      </c>
      <c r="F27" s="37">
        <v>80</v>
      </c>
      <c r="G27" s="36" t="s">
        <v>11</v>
      </c>
      <c r="H27" s="36" t="s">
        <v>11</v>
      </c>
      <c r="I27" s="36">
        <f t="shared" si="77"/>
        <v>80</v>
      </c>
      <c r="J27" s="37">
        <v>71</v>
      </c>
      <c r="K27" s="36" t="s">
        <v>11</v>
      </c>
      <c r="L27" s="36" t="s">
        <v>11</v>
      </c>
      <c r="M27" s="36">
        <f t="shared" si="78"/>
        <v>71</v>
      </c>
      <c r="N27" s="37">
        <v>57</v>
      </c>
      <c r="O27" s="36" t="s">
        <v>11</v>
      </c>
      <c r="P27" s="36" t="s">
        <v>11</v>
      </c>
      <c r="Q27" s="36">
        <f t="shared" si="67"/>
        <v>57</v>
      </c>
      <c r="R27" s="37">
        <v>50</v>
      </c>
      <c r="S27" s="36" t="s">
        <v>11</v>
      </c>
      <c r="T27" s="36" t="s">
        <v>11</v>
      </c>
      <c r="U27" s="36">
        <f t="shared" si="69"/>
        <v>50</v>
      </c>
      <c r="V27" s="37">
        <v>54</v>
      </c>
      <c r="W27" s="36" t="s">
        <v>11</v>
      </c>
      <c r="X27" s="36" t="s">
        <v>11</v>
      </c>
      <c r="Y27" s="36">
        <f t="shared" si="71"/>
        <v>54</v>
      </c>
      <c r="Z27" s="37">
        <v>34</v>
      </c>
      <c r="AA27" s="36" t="s">
        <v>11</v>
      </c>
      <c r="AB27" s="36" t="s">
        <v>11</v>
      </c>
      <c r="AC27" s="36">
        <f t="shared" si="73"/>
        <v>34</v>
      </c>
      <c r="AD27" s="37">
        <v>47</v>
      </c>
      <c r="AE27" s="36" t="s">
        <v>11</v>
      </c>
      <c r="AF27" s="36" t="s">
        <v>11</v>
      </c>
      <c r="AG27" s="36">
        <f t="shared" si="75"/>
        <v>47</v>
      </c>
    </row>
    <row r="28" spans="1:33" x14ac:dyDescent="0.25">
      <c r="A28" s="44" t="s">
        <v>16</v>
      </c>
      <c r="B28" s="38">
        <f>SUM(B26:B27)</f>
        <v>122</v>
      </c>
      <c r="C28" s="39" t="s">
        <v>11</v>
      </c>
      <c r="D28" s="39" t="s">
        <v>11</v>
      </c>
      <c r="E28" s="39">
        <f t="shared" si="76"/>
        <v>122</v>
      </c>
      <c r="F28" s="38">
        <f t="shared" ref="F28" si="79">SUM(F26:F27)</f>
        <v>149</v>
      </c>
      <c r="G28" s="39" t="s">
        <v>11</v>
      </c>
      <c r="H28" s="39" t="s">
        <v>11</v>
      </c>
      <c r="I28" s="39">
        <f t="shared" si="77"/>
        <v>149</v>
      </c>
      <c r="J28" s="38">
        <f t="shared" ref="J28" si="80">SUM(J26:J27)</f>
        <v>150</v>
      </c>
      <c r="K28" s="39" t="s">
        <v>11</v>
      </c>
      <c r="L28" s="39" t="s">
        <v>11</v>
      </c>
      <c r="M28" s="39">
        <f t="shared" si="78"/>
        <v>150</v>
      </c>
      <c r="N28" s="38">
        <f t="shared" ref="N28" si="81">SUM(N26:N27)</f>
        <v>122</v>
      </c>
      <c r="O28" s="39" t="s">
        <v>11</v>
      </c>
      <c r="P28" s="39" t="s">
        <v>11</v>
      </c>
      <c r="Q28" s="39">
        <f t="shared" si="67"/>
        <v>122</v>
      </c>
      <c r="R28" s="38">
        <f t="shared" ref="R28" si="82">SUM(R26:R27)</f>
        <v>100</v>
      </c>
      <c r="S28" s="39" t="s">
        <v>11</v>
      </c>
      <c r="T28" s="39" t="s">
        <v>11</v>
      </c>
      <c r="U28" s="39">
        <f t="shared" si="69"/>
        <v>100</v>
      </c>
      <c r="V28" s="38">
        <f t="shared" ref="V28" si="83">SUM(V26:V27)</f>
        <v>115</v>
      </c>
      <c r="W28" s="39" t="s">
        <v>11</v>
      </c>
      <c r="X28" s="39" t="s">
        <v>11</v>
      </c>
      <c r="Y28" s="39">
        <f t="shared" si="71"/>
        <v>115</v>
      </c>
      <c r="Z28" s="38">
        <f t="shared" ref="Z28" si="84">SUM(Z26:Z27)</f>
        <v>82</v>
      </c>
      <c r="AA28" s="39" t="s">
        <v>11</v>
      </c>
      <c r="AB28" s="39" t="s">
        <v>11</v>
      </c>
      <c r="AC28" s="39">
        <f t="shared" si="73"/>
        <v>82</v>
      </c>
      <c r="AD28" s="38">
        <f t="shared" ref="AD28" si="85">SUM(AD26:AD27)</f>
        <v>109</v>
      </c>
      <c r="AE28" s="39" t="s">
        <v>11</v>
      </c>
      <c r="AF28" s="39" t="s">
        <v>11</v>
      </c>
      <c r="AG28" s="39">
        <f t="shared" si="75"/>
        <v>109</v>
      </c>
    </row>
    <row r="29" spans="1:33" x14ac:dyDescent="0.25">
      <c r="A29" s="43" t="s">
        <v>17</v>
      </c>
      <c r="B29" s="37">
        <v>48</v>
      </c>
      <c r="C29" s="37">
        <v>28</v>
      </c>
      <c r="D29" s="36" t="s">
        <v>11</v>
      </c>
      <c r="E29" s="36">
        <f t="shared" si="76"/>
        <v>76</v>
      </c>
      <c r="F29" s="37">
        <v>55</v>
      </c>
      <c r="G29" s="37">
        <v>30</v>
      </c>
      <c r="H29" s="36" t="s">
        <v>11</v>
      </c>
      <c r="I29" s="36">
        <f t="shared" si="77"/>
        <v>85</v>
      </c>
      <c r="J29" s="37">
        <v>55</v>
      </c>
      <c r="K29" s="37">
        <v>26</v>
      </c>
      <c r="L29" s="36" t="s">
        <v>11</v>
      </c>
      <c r="M29" s="36">
        <f t="shared" si="78"/>
        <v>81</v>
      </c>
      <c r="N29" s="37">
        <v>49</v>
      </c>
      <c r="O29" s="37">
        <v>28</v>
      </c>
      <c r="P29" s="36" t="s">
        <v>11</v>
      </c>
      <c r="Q29" s="36">
        <f t="shared" si="67"/>
        <v>77</v>
      </c>
      <c r="R29" s="38">
        <v>23</v>
      </c>
      <c r="S29" s="37">
        <v>18</v>
      </c>
      <c r="T29" s="36" t="s">
        <v>11</v>
      </c>
      <c r="U29" s="36">
        <f t="shared" si="69"/>
        <v>41</v>
      </c>
      <c r="V29" s="37">
        <v>45</v>
      </c>
      <c r="W29" s="37">
        <v>23</v>
      </c>
      <c r="X29" s="36" t="s">
        <v>11</v>
      </c>
      <c r="Y29" s="36">
        <f t="shared" si="71"/>
        <v>68</v>
      </c>
      <c r="Z29" s="37">
        <v>59</v>
      </c>
      <c r="AA29" s="37">
        <v>29</v>
      </c>
      <c r="AB29" s="36" t="s">
        <v>11</v>
      </c>
      <c r="AC29" s="36">
        <f t="shared" si="73"/>
        <v>88</v>
      </c>
      <c r="AD29" s="37">
        <v>48</v>
      </c>
      <c r="AE29" s="37">
        <v>30</v>
      </c>
      <c r="AF29" s="36" t="s">
        <v>11</v>
      </c>
      <c r="AG29" s="36">
        <f t="shared" si="75"/>
        <v>78</v>
      </c>
    </row>
    <row r="30" spans="1:33" x14ac:dyDescent="0.25">
      <c r="A30" s="43" t="s">
        <v>18</v>
      </c>
      <c r="B30" s="37">
        <v>46</v>
      </c>
      <c r="C30" s="37">
        <v>18</v>
      </c>
      <c r="D30" s="36" t="s">
        <v>11</v>
      </c>
      <c r="E30" s="36">
        <f t="shared" si="76"/>
        <v>64</v>
      </c>
      <c r="F30" s="37">
        <v>40</v>
      </c>
      <c r="G30" s="37">
        <v>22</v>
      </c>
      <c r="H30" s="36" t="s">
        <v>11</v>
      </c>
      <c r="I30" s="36">
        <f t="shared" si="77"/>
        <v>62</v>
      </c>
      <c r="J30" s="37">
        <v>52</v>
      </c>
      <c r="K30" s="37">
        <v>18</v>
      </c>
      <c r="L30" s="36" t="s">
        <v>11</v>
      </c>
      <c r="M30" s="36">
        <f t="shared" si="78"/>
        <v>70</v>
      </c>
      <c r="N30" s="37">
        <v>31</v>
      </c>
      <c r="O30" s="37">
        <v>22</v>
      </c>
      <c r="P30" s="36" t="s">
        <v>11</v>
      </c>
      <c r="Q30" s="36">
        <f t="shared" si="67"/>
        <v>53</v>
      </c>
      <c r="R30" s="37">
        <v>56</v>
      </c>
      <c r="S30" s="37">
        <v>22</v>
      </c>
      <c r="T30" s="36" t="s">
        <v>11</v>
      </c>
      <c r="U30" s="36">
        <f t="shared" si="69"/>
        <v>78</v>
      </c>
      <c r="V30" s="37">
        <v>40</v>
      </c>
      <c r="W30" s="37">
        <v>19</v>
      </c>
      <c r="X30" s="36" t="s">
        <v>11</v>
      </c>
      <c r="Y30" s="36">
        <f t="shared" si="71"/>
        <v>59</v>
      </c>
      <c r="Z30" s="37">
        <v>23</v>
      </c>
      <c r="AA30" s="37">
        <v>21</v>
      </c>
      <c r="AB30" s="36" t="s">
        <v>11</v>
      </c>
      <c r="AC30" s="36">
        <f t="shared" si="73"/>
        <v>44</v>
      </c>
      <c r="AD30" s="37">
        <v>42</v>
      </c>
      <c r="AE30" s="37">
        <v>23</v>
      </c>
      <c r="AF30" s="36" t="s">
        <v>11</v>
      </c>
      <c r="AG30" s="36">
        <f t="shared" si="75"/>
        <v>65</v>
      </c>
    </row>
    <row r="31" spans="1:33" x14ac:dyDescent="0.25">
      <c r="A31" s="43" t="s">
        <v>19</v>
      </c>
      <c r="B31" s="37">
        <v>46</v>
      </c>
      <c r="C31" s="37">
        <v>26</v>
      </c>
      <c r="D31" s="36" t="s">
        <v>11</v>
      </c>
      <c r="E31" s="36">
        <f t="shared" si="76"/>
        <v>72</v>
      </c>
      <c r="F31" s="37">
        <v>40</v>
      </c>
      <c r="G31" s="37">
        <v>27</v>
      </c>
      <c r="H31" s="36" t="s">
        <v>11</v>
      </c>
      <c r="I31" s="36">
        <f t="shared" si="77"/>
        <v>67</v>
      </c>
      <c r="J31" s="37">
        <v>37</v>
      </c>
      <c r="K31" s="37">
        <v>26</v>
      </c>
      <c r="L31" s="36" t="s">
        <v>11</v>
      </c>
      <c r="M31" s="36">
        <f t="shared" si="78"/>
        <v>63</v>
      </c>
      <c r="N31" s="37">
        <v>35</v>
      </c>
      <c r="O31" s="37">
        <v>27</v>
      </c>
      <c r="P31" s="36" t="s">
        <v>11</v>
      </c>
      <c r="Q31" s="36">
        <f t="shared" si="67"/>
        <v>62</v>
      </c>
      <c r="R31" s="37">
        <v>48</v>
      </c>
      <c r="S31" s="37">
        <v>20</v>
      </c>
      <c r="T31" s="36" t="s">
        <v>11</v>
      </c>
      <c r="U31" s="36">
        <f t="shared" si="69"/>
        <v>68</v>
      </c>
      <c r="V31" s="37">
        <v>37</v>
      </c>
      <c r="W31" s="37">
        <v>25</v>
      </c>
      <c r="X31" s="36" t="s">
        <v>11</v>
      </c>
      <c r="Y31" s="36">
        <f t="shared" si="71"/>
        <v>62</v>
      </c>
      <c r="Z31" s="37">
        <v>33</v>
      </c>
      <c r="AA31" s="37">
        <v>27</v>
      </c>
      <c r="AB31" s="36" t="s">
        <v>11</v>
      </c>
      <c r="AC31" s="36">
        <f t="shared" si="73"/>
        <v>60</v>
      </c>
      <c r="AD31" s="37">
        <v>35</v>
      </c>
      <c r="AE31" s="37">
        <v>26</v>
      </c>
      <c r="AF31" s="36" t="s">
        <v>11</v>
      </c>
      <c r="AG31" s="36">
        <f t="shared" si="75"/>
        <v>61</v>
      </c>
    </row>
    <row r="32" spans="1:33" x14ac:dyDescent="0.25">
      <c r="A32" s="43" t="s">
        <v>20</v>
      </c>
      <c r="B32" s="36" t="s">
        <v>11</v>
      </c>
      <c r="C32" s="37">
        <v>14</v>
      </c>
      <c r="D32" s="36">
        <v>16</v>
      </c>
      <c r="E32" s="36">
        <f t="shared" si="76"/>
        <v>30</v>
      </c>
      <c r="F32" s="36" t="s">
        <v>11</v>
      </c>
      <c r="G32" s="37">
        <v>23</v>
      </c>
      <c r="H32" s="36">
        <v>25</v>
      </c>
      <c r="I32" s="36">
        <f t="shared" si="77"/>
        <v>48</v>
      </c>
      <c r="J32" s="36" t="s">
        <v>11</v>
      </c>
      <c r="K32" s="37">
        <v>14</v>
      </c>
      <c r="L32" s="36">
        <v>16</v>
      </c>
      <c r="M32" s="36">
        <f t="shared" si="78"/>
        <v>30</v>
      </c>
      <c r="N32" s="36" t="s">
        <v>11</v>
      </c>
      <c r="O32" s="37">
        <v>20</v>
      </c>
      <c r="P32" s="36">
        <v>24</v>
      </c>
      <c r="Q32" s="36">
        <f t="shared" si="67"/>
        <v>44</v>
      </c>
      <c r="R32" s="36" t="s">
        <v>11</v>
      </c>
      <c r="S32" s="37">
        <v>14</v>
      </c>
      <c r="T32" s="36">
        <v>16</v>
      </c>
      <c r="U32" s="36">
        <f t="shared" si="69"/>
        <v>30</v>
      </c>
      <c r="V32" s="36" t="s">
        <v>11</v>
      </c>
      <c r="W32" s="37">
        <v>14</v>
      </c>
      <c r="X32" s="36">
        <v>16</v>
      </c>
      <c r="Y32" s="36">
        <f t="shared" si="71"/>
        <v>30</v>
      </c>
      <c r="Z32" s="36" t="s">
        <v>11</v>
      </c>
      <c r="AA32" s="37">
        <v>14</v>
      </c>
      <c r="AB32" s="36">
        <v>16</v>
      </c>
      <c r="AC32" s="36">
        <f t="shared" si="73"/>
        <v>30</v>
      </c>
      <c r="AD32" s="36" t="s">
        <v>11</v>
      </c>
      <c r="AE32" s="37">
        <v>16</v>
      </c>
      <c r="AF32" s="36">
        <v>18</v>
      </c>
      <c r="AG32" s="36">
        <f t="shared" si="75"/>
        <v>34</v>
      </c>
    </row>
    <row r="33" spans="1:33" x14ac:dyDescent="0.25">
      <c r="A33" s="43" t="s">
        <v>22</v>
      </c>
      <c r="B33" s="37">
        <v>26</v>
      </c>
      <c r="C33" s="37">
        <v>16</v>
      </c>
      <c r="D33" s="36">
        <v>20</v>
      </c>
      <c r="E33" s="36">
        <f t="shared" si="76"/>
        <v>62</v>
      </c>
      <c r="F33" s="37">
        <v>23</v>
      </c>
      <c r="G33" s="37">
        <v>20</v>
      </c>
      <c r="H33" s="36">
        <v>20</v>
      </c>
      <c r="I33" s="36">
        <f t="shared" si="77"/>
        <v>63</v>
      </c>
      <c r="J33" s="37">
        <v>26</v>
      </c>
      <c r="K33" s="37">
        <v>17</v>
      </c>
      <c r="L33" s="36">
        <v>20</v>
      </c>
      <c r="M33" s="36">
        <f t="shared" si="78"/>
        <v>63</v>
      </c>
      <c r="N33" s="37">
        <v>19</v>
      </c>
      <c r="O33" s="37">
        <v>15</v>
      </c>
      <c r="P33" s="36">
        <v>20</v>
      </c>
      <c r="Q33" s="36">
        <f t="shared" si="67"/>
        <v>54</v>
      </c>
      <c r="R33" s="37">
        <v>27</v>
      </c>
      <c r="S33" s="37">
        <v>11</v>
      </c>
      <c r="T33" s="36">
        <v>20</v>
      </c>
      <c r="U33" s="36">
        <f t="shared" si="69"/>
        <v>58</v>
      </c>
      <c r="V33" s="37">
        <v>23</v>
      </c>
      <c r="W33" s="37">
        <v>15</v>
      </c>
      <c r="X33" s="36">
        <v>20</v>
      </c>
      <c r="Y33" s="36">
        <f t="shared" si="71"/>
        <v>58</v>
      </c>
      <c r="Z33" s="37">
        <v>26</v>
      </c>
      <c r="AA33" s="37">
        <v>14</v>
      </c>
      <c r="AB33" s="36">
        <v>20</v>
      </c>
      <c r="AC33" s="36">
        <f t="shared" si="73"/>
        <v>60</v>
      </c>
      <c r="AD33" s="37">
        <v>21</v>
      </c>
      <c r="AE33" s="37">
        <v>18</v>
      </c>
      <c r="AF33" s="36">
        <v>20</v>
      </c>
      <c r="AG33" s="36">
        <f t="shared" si="75"/>
        <v>59</v>
      </c>
    </row>
    <row r="34" spans="1:33" x14ac:dyDescent="0.25">
      <c r="A34" s="43" t="s">
        <v>24</v>
      </c>
      <c r="B34" s="37">
        <v>28</v>
      </c>
      <c r="C34" s="37">
        <v>24</v>
      </c>
      <c r="D34" s="36">
        <v>20</v>
      </c>
      <c r="E34" s="36">
        <f t="shared" si="76"/>
        <v>72</v>
      </c>
      <c r="F34" s="37">
        <v>25</v>
      </c>
      <c r="G34" s="37">
        <v>24</v>
      </c>
      <c r="H34" s="36">
        <v>20</v>
      </c>
      <c r="I34" s="36">
        <f t="shared" si="77"/>
        <v>69</v>
      </c>
      <c r="J34" s="37">
        <v>25</v>
      </c>
      <c r="K34" s="37">
        <v>24</v>
      </c>
      <c r="L34" s="36">
        <v>20</v>
      </c>
      <c r="M34" s="36">
        <f t="shared" si="78"/>
        <v>69</v>
      </c>
      <c r="N34" s="37">
        <v>27</v>
      </c>
      <c r="O34" s="37">
        <v>23</v>
      </c>
      <c r="P34" s="36">
        <v>20</v>
      </c>
      <c r="Q34" s="36">
        <f t="shared" si="67"/>
        <v>70</v>
      </c>
      <c r="R34" s="37">
        <v>23</v>
      </c>
      <c r="S34" s="37">
        <v>16</v>
      </c>
      <c r="T34" s="36">
        <v>20</v>
      </c>
      <c r="U34" s="36">
        <f t="shared" si="69"/>
        <v>59</v>
      </c>
      <c r="V34" s="37">
        <v>21</v>
      </c>
      <c r="W34" s="37">
        <v>23</v>
      </c>
      <c r="X34" s="36">
        <v>20</v>
      </c>
      <c r="Y34" s="36">
        <f t="shared" si="71"/>
        <v>64</v>
      </c>
      <c r="Z34" s="37">
        <v>25</v>
      </c>
      <c r="AA34" s="37">
        <v>23</v>
      </c>
      <c r="AB34" s="36">
        <v>20</v>
      </c>
      <c r="AC34" s="36">
        <f t="shared" si="73"/>
        <v>68</v>
      </c>
      <c r="AD34" s="37">
        <v>28</v>
      </c>
      <c r="AE34" s="37">
        <v>22</v>
      </c>
      <c r="AF34" s="36">
        <v>20</v>
      </c>
      <c r="AG34" s="36">
        <f t="shared" si="75"/>
        <v>70</v>
      </c>
    </row>
    <row r="35" spans="1:33" x14ac:dyDescent="0.25">
      <c r="A35" s="43" t="s">
        <v>26</v>
      </c>
      <c r="B35" s="37">
        <v>24</v>
      </c>
      <c r="C35" s="37">
        <v>21</v>
      </c>
      <c r="D35" s="36">
        <v>25</v>
      </c>
      <c r="E35" s="36">
        <f t="shared" si="76"/>
        <v>70</v>
      </c>
      <c r="F35" s="37">
        <v>20</v>
      </c>
      <c r="G35" s="37">
        <v>20</v>
      </c>
      <c r="H35" s="36">
        <v>24</v>
      </c>
      <c r="I35" s="36">
        <f t="shared" si="77"/>
        <v>64</v>
      </c>
      <c r="J35" s="37">
        <v>19</v>
      </c>
      <c r="K35" s="37">
        <v>21</v>
      </c>
      <c r="L35" s="36">
        <v>24</v>
      </c>
      <c r="M35" s="36">
        <f t="shared" si="78"/>
        <v>64</v>
      </c>
      <c r="N35" s="37">
        <v>28</v>
      </c>
      <c r="O35" s="37">
        <v>20</v>
      </c>
      <c r="P35" s="36">
        <v>24</v>
      </c>
      <c r="Q35" s="36">
        <f t="shared" si="67"/>
        <v>72</v>
      </c>
      <c r="R35" s="37">
        <v>34</v>
      </c>
      <c r="S35" s="37">
        <v>18</v>
      </c>
      <c r="T35" s="36">
        <v>23</v>
      </c>
      <c r="U35" s="36">
        <f t="shared" si="69"/>
        <v>75</v>
      </c>
      <c r="V35" s="37">
        <v>22</v>
      </c>
      <c r="W35" s="37">
        <v>16</v>
      </c>
      <c r="X35" s="36">
        <v>23</v>
      </c>
      <c r="Y35" s="36">
        <f t="shared" si="71"/>
        <v>61</v>
      </c>
      <c r="Z35" s="37">
        <v>21</v>
      </c>
      <c r="AA35" s="37">
        <v>19</v>
      </c>
      <c r="AB35" s="36">
        <v>23</v>
      </c>
      <c r="AC35" s="36">
        <f t="shared" si="73"/>
        <v>63</v>
      </c>
      <c r="AD35" s="37">
        <v>26</v>
      </c>
      <c r="AE35" s="37">
        <v>13</v>
      </c>
      <c r="AF35" s="36">
        <v>23</v>
      </c>
      <c r="AG35" s="36">
        <f t="shared" si="75"/>
        <v>62</v>
      </c>
    </row>
    <row r="36" spans="1:33" x14ac:dyDescent="0.25">
      <c r="A36" s="43" t="s">
        <v>27</v>
      </c>
      <c r="B36" s="37">
        <v>23</v>
      </c>
      <c r="C36" s="37">
        <v>10</v>
      </c>
      <c r="D36" s="36">
        <v>20</v>
      </c>
      <c r="E36" s="36">
        <f t="shared" si="76"/>
        <v>53</v>
      </c>
      <c r="F36" s="37">
        <v>21</v>
      </c>
      <c r="G36" s="37">
        <v>12</v>
      </c>
      <c r="H36" s="36">
        <v>20</v>
      </c>
      <c r="I36" s="36">
        <f t="shared" si="77"/>
        <v>53</v>
      </c>
      <c r="J36" s="37">
        <v>23</v>
      </c>
      <c r="K36" s="37">
        <v>12</v>
      </c>
      <c r="L36" s="36">
        <v>20</v>
      </c>
      <c r="M36" s="36">
        <f t="shared" si="78"/>
        <v>55</v>
      </c>
      <c r="N36" s="37">
        <v>24</v>
      </c>
      <c r="O36" s="37">
        <v>13</v>
      </c>
      <c r="P36" s="36">
        <v>20</v>
      </c>
      <c r="Q36" s="36">
        <f t="shared" si="67"/>
        <v>57</v>
      </c>
      <c r="R36" s="37">
        <v>17</v>
      </c>
      <c r="S36" s="37">
        <v>9</v>
      </c>
      <c r="T36" s="36">
        <v>20</v>
      </c>
      <c r="U36" s="36">
        <f t="shared" si="69"/>
        <v>46</v>
      </c>
      <c r="V36" s="37">
        <v>17</v>
      </c>
      <c r="W36" s="37">
        <v>13</v>
      </c>
      <c r="X36" s="36">
        <v>20</v>
      </c>
      <c r="Y36" s="36">
        <f t="shared" si="71"/>
        <v>50</v>
      </c>
      <c r="Z36" s="37">
        <v>24</v>
      </c>
      <c r="AA36" s="37">
        <v>10</v>
      </c>
      <c r="AB36" s="36">
        <v>20</v>
      </c>
      <c r="AC36" s="36">
        <f t="shared" si="73"/>
        <v>54</v>
      </c>
      <c r="AD36" s="48">
        <v>14</v>
      </c>
      <c r="AE36" s="37">
        <v>8</v>
      </c>
      <c r="AF36" s="36">
        <v>20</v>
      </c>
      <c r="AG36" s="36">
        <f t="shared" si="75"/>
        <v>42</v>
      </c>
    </row>
    <row r="37" spans="1:33" x14ac:dyDescent="0.25">
      <c r="A37" s="44" t="s">
        <v>29</v>
      </c>
      <c r="B37" s="39">
        <f t="shared" ref="B37" si="86">SUM(B25,B28,B29,B30,B31,B33,B34,B35,B36)</f>
        <v>456</v>
      </c>
      <c r="C37" s="39">
        <f t="shared" ref="C37" si="87">SUM(C25,C28,C29:C36)</f>
        <v>194</v>
      </c>
      <c r="D37" s="39">
        <f t="shared" ref="D37" si="88">SUM(D32:D36)</f>
        <v>101</v>
      </c>
      <c r="E37" s="39">
        <f t="shared" ref="E37" si="89">SUM(B37:D37)-49</f>
        <v>702</v>
      </c>
      <c r="F37" s="39">
        <f t="shared" ref="F37" si="90">SUM(F25,F28,F29,F30,F31,F33,F34,F35,F36)</f>
        <v>458</v>
      </c>
      <c r="G37" s="39">
        <f t="shared" ref="G37" si="91">SUM(G25,G28,G29:G36)</f>
        <v>221</v>
      </c>
      <c r="H37" s="39">
        <f t="shared" ref="H37" si="92">SUM(H32:H36)</f>
        <v>109</v>
      </c>
      <c r="I37" s="39">
        <f t="shared" ref="I37" si="93">SUM(F37:H37)-49</f>
        <v>739</v>
      </c>
      <c r="J37" s="39">
        <f t="shared" ref="J37" si="94">SUM(J25,J28,J29,J30,J31,J33,J34,J35,J36)</f>
        <v>478</v>
      </c>
      <c r="K37" s="39">
        <f t="shared" ref="K37" si="95">SUM(K25,K28,K29:K36)</f>
        <v>195</v>
      </c>
      <c r="L37" s="39">
        <f t="shared" ref="L37" si="96">SUM(L32:L36)</f>
        <v>100</v>
      </c>
      <c r="M37" s="39">
        <f t="shared" ref="M37" si="97">SUM(J37:L37)-49</f>
        <v>724</v>
      </c>
      <c r="N37" s="39">
        <f t="shared" ref="N37" si="98">SUM(N25,N28,N29,N30,N31,N33,N34,N35,N36)</f>
        <v>417</v>
      </c>
      <c r="O37" s="39">
        <f t="shared" ref="O37" si="99">SUM(O25,O28,O29:O36)</f>
        <v>211</v>
      </c>
      <c r="P37" s="39">
        <f t="shared" ref="P37" si="100">SUM(P32:P36)</f>
        <v>108</v>
      </c>
      <c r="Q37" s="39">
        <f t="shared" ref="Q37" si="101">SUM(N37:P37)-49</f>
        <v>687</v>
      </c>
      <c r="R37" s="39">
        <f t="shared" ref="R37" si="102">SUM(R25,R28,R29,R30,R31,R33,R34,R35,R36)</f>
        <v>424</v>
      </c>
      <c r="S37" s="39">
        <f t="shared" ref="S37" si="103">SUM(S25,S28,S29:S36)</f>
        <v>161</v>
      </c>
      <c r="T37" s="39">
        <f t="shared" ref="T37" si="104">SUM(T32:T36)</f>
        <v>99</v>
      </c>
      <c r="U37" s="39">
        <f>SUM(U25,U28:U35)</f>
        <v>638</v>
      </c>
      <c r="V37" s="39">
        <f t="shared" ref="V37" si="105">SUM(V25,V28,V29,V30,V31,V33,V34,V35,V36)</f>
        <v>405</v>
      </c>
      <c r="W37" s="39">
        <f t="shared" ref="W37" si="106">SUM(W25,W28,W29:W36)</f>
        <v>176</v>
      </c>
      <c r="X37" s="39">
        <f t="shared" ref="X37" si="107">SUM(X32:X36)</f>
        <v>99</v>
      </c>
      <c r="Y37" s="39">
        <f t="shared" ref="Y37" si="108">SUM(V37:X37)-49</f>
        <v>631</v>
      </c>
      <c r="Z37" s="39">
        <f t="shared" ref="Z37" si="109">SUM(Z25,Z28,Z29,Z30,Z31,Z33,Z34,Z35,Z36)</f>
        <v>371</v>
      </c>
      <c r="AA37" s="39">
        <f t="shared" ref="AA37" si="110">SUM(AA25,AA28,AA29:AA36)</f>
        <v>189</v>
      </c>
      <c r="AB37" s="39">
        <f t="shared" ref="AB37" si="111">SUM(AB32:AB36)</f>
        <v>99</v>
      </c>
      <c r="AC37" s="39">
        <f t="shared" ref="AC37" si="112">SUM(Z37:AB37)-49</f>
        <v>610</v>
      </c>
      <c r="AD37" s="39">
        <f t="shared" ref="AD37" si="113">SUM(AD25,AD28,AD29,AD30,AD31,AD33,AD34,AD35,AD36)</f>
        <v>403</v>
      </c>
      <c r="AE37" s="39">
        <f t="shared" ref="AE37" si="114">SUM(AE25,AE28,AE29:AE36)</f>
        <v>185</v>
      </c>
      <c r="AF37" s="39">
        <f t="shared" ref="AF37" si="115">SUM(AF32:AF36)</f>
        <v>101</v>
      </c>
      <c r="AG37" s="39">
        <f>SUM(AG25,AG28:AG35)</f>
        <v>647</v>
      </c>
    </row>
    <row r="38" spans="1:33" ht="26.25" x14ac:dyDescent="0.25">
      <c r="A38" s="193" t="s">
        <v>284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</row>
    <row r="39" spans="1:33" ht="21" x14ac:dyDescent="0.25">
      <c r="A39" s="194" t="s">
        <v>33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</row>
    <row r="40" spans="1:33" ht="21" x14ac:dyDescent="0.25">
      <c r="A40" s="195" t="s">
        <v>238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</row>
    <row r="41" spans="1:33" ht="19.5" x14ac:dyDescent="0.35">
      <c r="A41" s="21" t="s">
        <v>1</v>
      </c>
      <c r="B41" s="191" t="s">
        <v>239</v>
      </c>
      <c r="C41" s="191"/>
      <c r="D41" s="191"/>
      <c r="E41" s="191"/>
      <c r="F41" s="191" t="s">
        <v>240</v>
      </c>
      <c r="G41" s="191"/>
      <c r="H41" s="191"/>
      <c r="I41" s="191"/>
      <c r="J41" s="190" t="s">
        <v>241</v>
      </c>
      <c r="K41" s="190"/>
      <c r="L41" s="190"/>
      <c r="M41" s="190"/>
      <c r="N41" s="190" t="s">
        <v>242</v>
      </c>
      <c r="O41" s="190"/>
      <c r="P41" s="190"/>
      <c r="Q41" s="190"/>
      <c r="R41" s="190" t="s">
        <v>243</v>
      </c>
      <c r="S41" s="190"/>
      <c r="T41" s="190"/>
      <c r="U41" s="190"/>
      <c r="V41" s="190" t="s">
        <v>244</v>
      </c>
      <c r="W41" s="190"/>
      <c r="X41" s="190"/>
      <c r="Y41" s="190"/>
      <c r="Z41" s="190" t="s">
        <v>245</v>
      </c>
      <c r="AA41" s="190"/>
      <c r="AB41" s="190"/>
      <c r="AC41" s="190"/>
      <c r="AD41" s="196" t="s">
        <v>322</v>
      </c>
      <c r="AE41" s="196"/>
      <c r="AF41" s="196"/>
      <c r="AG41" s="196"/>
    </row>
    <row r="42" spans="1:33" x14ac:dyDescent="0.25">
      <c r="A42" s="41" t="s">
        <v>3</v>
      </c>
      <c r="B42" s="40" t="s">
        <v>4</v>
      </c>
      <c r="C42" s="40" t="s">
        <v>5</v>
      </c>
      <c r="D42" s="40" t="s">
        <v>6</v>
      </c>
      <c r="E42" s="40" t="s">
        <v>7</v>
      </c>
      <c r="F42" s="40" t="s">
        <v>4</v>
      </c>
      <c r="G42" s="40" t="s">
        <v>5</v>
      </c>
      <c r="H42" s="40" t="s">
        <v>6</v>
      </c>
      <c r="I42" s="40" t="s">
        <v>7</v>
      </c>
      <c r="J42" s="40" t="s">
        <v>4</v>
      </c>
      <c r="K42" s="40" t="s">
        <v>5</v>
      </c>
      <c r="L42" s="40" t="s">
        <v>6</v>
      </c>
      <c r="M42" s="40" t="s">
        <v>7</v>
      </c>
      <c r="N42" s="40" t="s">
        <v>4</v>
      </c>
      <c r="O42" s="40" t="s">
        <v>5</v>
      </c>
      <c r="P42" s="40" t="s">
        <v>6</v>
      </c>
      <c r="Q42" s="40" t="s">
        <v>7</v>
      </c>
      <c r="R42" s="40" t="s">
        <v>4</v>
      </c>
      <c r="S42" s="40" t="s">
        <v>5</v>
      </c>
      <c r="T42" s="40" t="s">
        <v>6</v>
      </c>
      <c r="U42" s="40" t="s">
        <v>7</v>
      </c>
      <c r="V42" s="40" t="s">
        <v>4</v>
      </c>
      <c r="W42" s="40" t="s">
        <v>5</v>
      </c>
      <c r="X42" s="40" t="s">
        <v>6</v>
      </c>
      <c r="Y42" s="40" t="s">
        <v>7</v>
      </c>
      <c r="Z42" s="40" t="s">
        <v>4</v>
      </c>
      <c r="AA42" s="40" t="s">
        <v>5</v>
      </c>
      <c r="AB42" s="40" t="s">
        <v>6</v>
      </c>
      <c r="AC42" s="40" t="s">
        <v>7</v>
      </c>
      <c r="AD42" s="40" t="s">
        <v>4</v>
      </c>
      <c r="AE42" s="40" t="s">
        <v>5</v>
      </c>
      <c r="AF42" s="40" t="s">
        <v>6</v>
      </c>
      <c r="AG42" s="40" t="s">
        <v>7</v>
      </c>
    </row>
    <row r="43" spans="1:33" x14ac:dyDescent="0.25">
      <c r="A43" s="41" t="s">
        <v>10</v>
      </c>
      <c r="B43" s="37">
        <v>43</v>
      </c>
      <c r="C43" s="37">
        <v>19</v>
      </c>
      <c r="D43" s="36" t="s">
        <v>11</v>
      </c>
      <c r="E43" s="36">
        <f t="shared" ref="E43" si="116">SUM(B43:D43)</f>
        <v>62</v>
      </c>
      <c r="F43" s="37">
        <v>39</v>
      </c>
      <c r="G43" s="37">
        <v>10</v>
      </c>
      <c r="H43" s="36" t="s">
        <v>11</v>
      </c>
      <c r="I43" s="36">
        <f t="shared" ref="I43" si="117">SUM(F43:H43)</f>
        <v>49</v>
      </c>
      <c r="J43" s="37">
        <v>45</v>
      </c>
      <c r="K43" s="37">
        <v>17</v>
      </c>
      <c r="L43" s="36" t="s">
        <v>11</v>
      </c>
      <c r="M43" s="36">
        <f t="shared" ref="M43" si="118">SUM(J43:L43)</f>
        <v>62</v>
      </c>
      <c r="N43" s="37">
        <v>41</v>
      </c>
      <c r="O43" s="37">
        <v>20</v>
      </c>
      <c r="P43" s="36" t="s">
        <v>11</v>
      </c>
      <c r="Q43" s="36">
        <f t="shared" ref="Q43" si="119">SUM(N43:P43)</f>
        <v>61</v>
      </c>
      <c r="R43" s="37">
        <v>37</v>
      </c>
      <c r="S43" s="37">
        <v>20</v>
      </c>
      <c r="T43" s="36" t="s">
        <v>11</v>
      </c>
      <c r="U43" s="36">
        <f t="shared" ref="U43" si="120">SUM(R43:T43)</f>
        <v>57</v>
      </c>
      <c r="V43" s="37">
        <v>30</v>
      </c>
      <c r="W43" s="37">
        <v>21</v>
      </c>
      <c r="X43" s="36" t="s">
        <v>11</v>
      </c>
      <c r="Y43" s="36">
        <f t="shared" ref="Y43" si="121">SUM(V43:X43)</f>
        <v>51</v>
      </c>
      <c r="Z43" s="37">
        <v>31</v>
      </c>
      <c r="AA43" s="37">
        <v>13</v>
      </c>
      <c r="AB43" s="36" t="s">
        <v>11</v>
      </c>
      <c r="AC43" s="36">
        <f t="shared" ref="AC43" si="122">SUM(Z43:AB43)</f>
        <v>44</v>
      </c>
      <c r="AD43" s="37">
        <v>23</v>
      </c>
      <c r="AE43" s="37">
        <v>14</v>
      </c>
      <c r="AF43" s="36" t="s">
        <v>11</v>
      </c>
      <c r="AG43" s="36">
        <f t="shared" ref="AG43" si="123">SUM(AD43:AF43)</f>
        <v>37</v>
      </c>
    </row>
    <row r="44" spans="1:33" x14ac:dyDescent="0.25">
      <c r="A44" s="41" t="s">
        <v>12</v>
      </c>
      <c r="B44" s="36">
        <v>41</v>
      </c>
      <c r="C44" s="36">
        <v>13</v>
      </c>
      <c r="D44" s="36" t="s">
        <v>11</v>
      </c>
      <c r="E44" s="36">
        <f>SUM(B44:D44)</f>
        <v>54</v>
      </c>
      <c r="F44" s="36">
        <v>44</v>
      </c>
      <c r="G44" s="36">
        <v>16</v>
      </c>
      <c r="H44" s="36" t="s">
        <v>11</v>
      </c>
      <c r="I44" s="36">
        <f t="shared" ref="I44" si="124">SUM(F44:H44)</f>
        <v>60</v>
      </c>
      <c r="J44" s="36">
        <v>49</v>
      </c>
      <c r="K44" s="36">
        <v>18</v>
      </c>
      <c r="L44" s="36" t="s">
        <v>11</v>
      </c>
      <c r="M44" s="36">
        <f t="shared" ref="M44" si="125">SUM(J44:L44)</f>
        <v>67</v>
      </c>
      <c r="N44" s="36">
        <v>40</v>
      </c>
      <c r="O44" s="36">
        <v>16</v>
      </c>
      <c r="P44" s="36" t="s">
        <v>11</v>
      </c>
      <c r="Q44" s="36">
        <f t="shared" ref="Q44" si="126">SUM(N44:P44)</f>
        <v>56</v>
      </c>
      <c r="R44" s="36">
        <v>45</v>
      </c>
      <c r="S44" s="36">
        <v>17</v>
      </c>
      <c r="T44" s="36" t="s">
        <v>11</v>
      </c>
      <c r="U44" s="36">
        <f t="shared" ref="U44" si="127">SUM(R44:T44)</f>
        <v>62</v>
      </c>
      <c r="V44" s="36">
        <v>35</v>
      </c>
      <c r="W44" s="36">
        <v>15</v>
      </c>
      <c r="X44" s="36" t="s">
        <v>11</v>
      </c>
      <c r="Y44" s="36">
        <f t="shared" ref="Y44" si="128">SUM(V44:X44)</f>
        <v>50</v>
      </c>
      <c r="Z44" s="36">
        <v>39</v>
      </c>
      <c r="AA44" s="36">
        <v>17</v>
      </c>
      <c r="AB44" s="36" t="s">
        <v>11</v>
      </c>
      <c r="AC44" s="36">
        <f t="shared" ref="AC44" si="129">SUM(Z44:AB44)</f>
        <v>56</v>
      </c>
      <c r="AD44" s="36">
        <v>28</v>
      </c>
      <c r="AE44" s="36">
        <v>13</v>
      </c>
      <c r="AF44" s="36" t="s">
        <v>11</v>
      </c>
      <c r="AG44" s="36">
        <f t="shared" ref="AG44" si="130">SUM(AD44:AF44)</f>
        <v>41</v>
      </c>
    </row>
    <row r="45" spans="1:33" x14ac:dyDescent="0.25">
      <c r="A45" s="42" t="s">
        <v>13</v>
      </c>
      <c r="B45" s="38">
        <f>SUM(B43:B44)</f>
        <v>84</v>
      </c>
      <c r="C45" s="38">
        <f>SUM(C43:C44)</f>
        <v>32</v>
      </c>
      <c r="D45" s="39" t="s">
        <v>11</v>
      </c>
      <c r="E45" s="39">
        <f t="shared" ref="E45:E55" si="131">SUM(B45:D45)</f>
        <v>116</v>
      </c>
      <c r="F45" s="38">
        <f t="shared" ref="F45:G45" si="132">SUM(F43:F44)</f>
        <v>83</v>
      </c>
      <c r="G45" s="38">
        <f t="shared" si="132"/>
        <v>26</v>
      </c>
      <c r="H45" s="39" t="s">
        <v>11</v>
      </c>
      <c r="I45" s="39">
        <f t="shared" ref="I45:I56" si="133">SUM(F45:H45)</f>
        <v>109</v>
      </c>
      <c r="J45" s="38">
        <f t="shared" ref="J45:K45" si="134">SUM(J43:J44)</f>
        <v>94</v>
      </c>
      <c r="K45" s="38">
        <f t="shared" si="134"/>
        <v>35</v>
      </c>
      <c r="L45" s="39" t="s">
        <v>11</v>
      </c>
      <c r="M45" s="39">
        <f t="shared" ref="M45:M56" si="135">SUM(J45:L45)</f>
        <v>129</v>
      </c>
      <c r="N45" s="38">
        <f t="shared" ref="N45:O45" si="136">SUM(N43:N44)</f>
        <v>81</v>
      </c>
      <c r="O45" s="38">
        <f t="shared" si="136"/>
        <v>36</v>
      </c>
      <c r="P45" s="39" t="s">
        <v>11</v>
      </c>
      <c r="Q45" s="39">
        <f t="shared" ref="Q45:Q56" si="137">SUM(N45:P45)</f>
        <v>117</v>
      </c>
      <c r="R45" s="38">
        <f t="shared" ref="R45:S45" si="138">SUM(R43:R44)</f>
        <v>82</v>
      </c>
      <c r="S45" s="38">
        <f t="shared" si="138"/>
        <v>37</v>
      </c>
      <c r="T45" s="39" t="s">
        <v>11</v>
      </c>
      <c r="U45" s="39">
        <f t="shared" ref="U45:U56" si="139">SUM(R45:T45)</f>
        <v>119</v>
      </c>
      <c r="V45" s="38">
        <f t="shared" ref="V45:W45" si="140">SUM(V43:V44)</f>
        <v>65</v>
      </c>
      <c r="W45" s="38">
        <f t="shared" si="140"/>
        <v>36</v>
      </c>
      <c r="X45" s="39" t="s">
        <v>11</v>
      </c>
      <c r="Y45" s="39">
        <f t="shared" ref="Y45:Y56" si="141">SUM(V45:X45)</f>
        <v>101</v>
      </c>
      <c r="Z45" s="38">
        <f t="shared" ref="Z45:AA45" si="142">SUM(Z43:Z44)</f>
        <v>70</v>
      </c>
      <c r="AA45" s="38">
        <f t="shared" si="142"/>
        <v>30</v>
      </c>
      <c r="AB45" s="39" t="s">
        <v>11</v>
      </c>
      <c r="AC45" s="39">
        <f t="shared" ref="AC45:AC56" si="143">SUM(Z45:AB45)</f>
        <v>100</v>
      </c>
      <c r="AD45" s="56">
        <f t="shared" ref="AD45:AE45" si="144">SUM(AD43:AD44)</f>
        <v>51</v>
      </c>
      <c r="AE45" s="38">
        <f t="shared" si="144"/>
        <v>27</v>
      </c>
      <c r="AF45" s="39" t="s">
        <v>11</v>
      </c>
      <c r="AG45" s="39">
        <f t="shared" ref="AG45:AG56" si="145">SUM(AD45:AF45)</f>
        <v>78</v>
      </c>
    </row>
    <row r="46" spans="1:33" x14ac:dyDescent="0.25">
      <c r="A46" s="41" t="s">
        <v>14</v>
      </c>
      <c r="B46" s="36">
        <v>49</v>
      </c>
      <c r="C46" s="36" t="s">
        <v>11</v>
      </c>
      <c r="D46" s="36" t="s">
        <v>11</v>
      </c>
      <c r="E46" s="36">
        <f t="shared" si="131"/>
        <v>49</v>
      </c>
      <c r="F46" s="36">
        <v>47</v>
      </c>
      <c r="G46" s="36" t="s">
        <v>11</v>
      </c>
      <c r="H46" s="36" t="s">
        <v>11</v>
      </c>
      <c r="I46" s="36">
        <f t="shared" si="133"/>
        <v>47</v>
      </c>
      <c r="J46" s="36">
        <v>63</v>
      </c>
      <c r="K46" s="36" t="s">
        <v>11</v>
      </c>
      <c r="L46" s="36" t="s">
        <v>11</v>
      </c>
      <c r="M46" s="36">
        <f t="shared" si="135"/>
        <v>63</v>
      </c>
      <c r="N46" s="36">
        <v>67</v>
      </c>
      <c r="O46" s="36" t="s">
        <v>11</v>
      </c>
      <c r="P46" s="36" t="s">
        <v>11</v>
      </c>
      <c r="Q46" s="36">
        <f t="shared" si="137"/>
        <v>67</v>
      </c>
      <c r="R46" s="36">
        <v>48</v>
      </c>
      <c r="S46" s="36" t="s">
        <v>11</v>
      </c>
      <c r="T46" s="36" t="s">
        <v>11</v>
      </c>
      <c r="U46" s="36">
        <f t="shared" si="139"/>
        <v>48</v>
      </c>
      <c r="V46" s="36">
        <v>50</v>
      </c>
      <c r="W46" s="36" t="s">
        <v>11</v>
      </c>
      <c r="X46" s="36" t="s">
        <v>11</v>
      </c>
      <c r="Y46" s="36">
        <f t="shared" si="141"/>
        <v>50</v>
      </c>
      <c r="Z46" s="36">
        <v>40</v>
      </c>
      <c r="AA46" s="36" t="s">
        <v>11</v>
      </c>
      <c r="AB46" s="36" t="s">
        <v>11</v>
      </c>
      <c r="AC46" s="36">
        <f t="shared" si="143"/>
        <v>40</v>
      </c>
      <c r="AD46" s="36">
        <v>47</v>
      </c>
      <c r="AE46" s="36" t="s">
        <v>11</v>
      </c>
      <c r="AF46" s="36" t="s">
        <v>11</v>
      </c>
      <c r="AG46" s="36">
        <f t="shared" si="145"/>
        <v>47</v>
      </c>
    </row>
    <row r="47" spans="1:33" x14ac:dyDescent="0.25">
      <c r="A47" s="41" t="s">
        <v>15</v>
      </c>
      <c r="B47" s="37">
        <v>56</v>
      </c>
      <c r="C47" s="36" t="s">
        <v>11</v>
      </c>
      <c r="D47" s="36" t="s">
        <v>11</v>
      </c>
      <c r="E47" s="36">
        <f t="shared" si="131"/>
        <v>56</v>
      </c>
      <c r="F47" s="37">
        <v>67</v>
      </c>
      <c r="G47" s="36" t="s">
        <v>11</v>
      </c>
      <c r="H47" s="36" t="s">
        <v>11</v>
      </c>
      <c r="I47" s="36">
        <f t="shared" si="133"/>
        <v>67</v>
      </c>
      <c r="J47" s="37">
        <v>77</v>
      </c>
      <c r="K47" s="36" t="s">
        <v>11</v>
      </c>
      <c r="L47" s="36" t="s">
        <v>11</v>
      </c>
      <c r="M47" s="36">
        <f t="shared" si="135"/>
        <v>77</v>
      </c>
      <c r="N47" s="37">
        <v>60</v>
      </c>
      <c r="O47" s="36" t="s">
        <v>11</v>
      </c>
      <c r="P47" s="36" t="s">
        <v>11</v>
      </c>
      <c r="Q47" s="36">
        <f t="shared" si="137"/>
        <v>60</v>
      </c>
      <c r="R47" s="37">
        <v>54</v>
      </c>
      <c r="S47" s="36" t="s">
        <v>11</v>
      </c>
      <c r="T47" s="36" t="s">
        <v>11</v>
      </c>
      <c r="U47" s="36">
        <f t="shared" si="139"/>
        <v>54</v>
      </c>
      <c r="V47" s="37">
        <v>37</v>
      </c>
      <c r="W47" s="36" t="s">
        <v>11</v>
      </c>
      <c r="X47" s="36" t="s">
        <v>11</v>
      </c>
      <c r="Y47" s="36">
        <f t="shared" si="141"/>
        <v>37</v>
      </c>
      <c r="Z47" s="37">
        <v>40</v>
      </c>
      <c r="AA47" s="36" t="s">
        <v>11</v>
      </c>
      <c r="AB47" s="36" t="s">
        <v>11</v>
      </c>
      <c r="AC47" s="36">
        <f t="shared" si="143"/>
        <v>40</v>
      </c>
      <c r="AD47" s="37">
        <v>38</v>
      </c>
      <c r="AE47" s="36" t="s">
        <v>11</v>
      </c>
      <c r="AF47" s="36" t="s">
        <v>11</v>
      </c>
      <c r="AG47" s="36">
        <f t="shared" si="145"/>
        <v>38</v>
      </c>
    </row>
    <row r="48" spans="1:33" x14ac:dyDescent="0.25">
      <c r="A48" s="42" t="s">
        <v>16</v>
      </c>
      <c r="B48" s="38">
        <f>SUM(B46:B47)</f>
        <v>105</v>
      </c>
      <c r="C48" s="39" t="s">
        <v>11</v>
      </c>
      <c r="D48" s="39" t="s">
        <v>11</v>
      </c>
      <c r="E48" s="39">
        <f t="shared" si="131"/>
        <v>105</v>
      </c>
      <c r="F48" s="38">
        <f t="shared" ref="F48" si="146">SUM(F46:F47)</f>
        <v>114</v>
      </c>
      <c r="G48" s="39" t="s">
        <v>11</v>
      </c>
      <c r="H48" s="39" t="s">
        <v>11</v>
      </c>
      <c r="I48" s="39">
        <f t="shared" si="133"/>
        <v>114</v>
      </c>
      <c r="J48" s="38">
        <f t="shared" ref="J48" si="147">SUM(J46:J47)</f>
        <v>140</v>
      </c>
      <c r="K48" s="39" t="s">
        <v>11</v>
      </c>
      <c r="L48" s="39" t="s">
        <v>11</v>
      </c>
      <c r="M48" s="39">
        <f t="shared" si="135"/>
        <v>140</v>
      </c>
      <c r="N48" s="38">
        <f t="shared" ref="N48" si="148">SUM(N46:N47)</f>
        <v>127</v>
      </c>
      <c r="O48" s="39" t="s">
        <v>11</v>
      </c>
      <c r="P48" s="39" t="s">
        <v>11</v>
      </c>
      <c r="Q48" s="39">
        <f t="shared" si="137"/>
        <v>127</v>
      </c>
      <c r="R48" s="38">
        <f t="shared" ref="R48" si="149">SUM(R46:R47)</f>
        <v>102</v>
      </c>
      <c r="S48" s="39" t="s">
        <v>11</v>
      </c>
      <c r="T48" s="39" t="s">
        <v>11</v>
      </c>
      <c r="U48" s="39">
        <f t="shared" si="139"/>
        <v>102</v>
      </c>
      <c r="V48" s="38">
        <f t="shared" ref="V48" si="150">SUM(V46:V47)</f>
        <v>87</v>
      </c>
      <c r="W48" s="39" t="s">
        <v>11</v>
      </c>
      <c r="X48" s="39" t="s">
        <v>11</v>
      </c>
      <c r="Y48" s="39">
        <f t="shared" si="141"/>
        <v>87</v>
      </c>
      <c r="Z48" s="38">
        <f t="shared" ref="Z48" si="151">SUM(Z46:Z47)</f>
        <v>80</v>
      </c>
      <c r="AA48" s="39" t="s">
        <v>11</v>
      </c>
      <c r="AB48" s="39" t="s">
        <v>11</v>
      </c>
      <c r="AC48" s="39">
        <f t="shared" si="143"/>
        <v>80</v>
      </c>
      <c r="AD48" s="38">
        <f t="shared" ref="AD48" si="152">SUM(AD46:AD47)</f>
        <v>85</v>
      </c>
      <c r="AE48" s="39" t="s">
        <v>11</v>
      </c>
      <c r="AF48" s="39" t="s">
        <v>11</v>
      </c>
      <c r="AG48" s="39">
        <f t="shared" si="145"/>
        <v>85</v>
      </c>
    </row>
    <row r="49" spans="1:33" x14ac:dyDescent="0.25">
      <c r="A49" s="41" t="s">
        <v>17</v>
      </c>
      <c r="B49" s="37">
        <v>42</v>
      </c>
      <c r="C49" s="37">
        <v>22</v>
      </c>
      <c r="D49" s="36" t="s">
        <v>11</v>
      </c>
      <c r="E49" s="36">
        <f t="shared" si="131"/>
        <v>64</v>
      </c>
      <c r="F49" s="37">
        <v>45</v>
      </c>
      <c r="G49" s="37">
        <v>29</v>
      </c>
      <c r="H49" s="36" t="s">
        <v>11</v>
      </c>
      <c r="I49" s="36">
        <f t="shared" si="133"/>
        <v>74</v>
      </c>
      <c r="J49" s="37">
        <v>53</v>
      </c>
      <c r="K49" s="37">
        <v>24</v>
      </c>
      <c r="L49" s="36" t="s">
        <v>11</v>
      </c>
      <c r="M49" s="36">
        <f t="shared" si="135"/>
        <v>77</v>
      </c>
      <c r="N49" s="37">
        <v>33</v>
      </c>
      <c r="O49" s="37">
        <v>27</v>
      </c>
      <c r="P49" s="36" t="s">
        <v>11</v>
      </c>
      <c r="Q49" s="36">
        <f t="shared" si="137"/>
        <v>60</v>
      </c>
      <c r="R49" s="37">
        <v>44</v>
      </c>
      <c r="S49" s="37">
        <v>30</v>
      </c>
      <c r="T49" s="36" t="s">
        <v>11</v>
      </c>
      <c r="U49" s="36">
        <f t="shared" si="139"/>
        <v>74</v>
      </c>
      <c r="V49" s="37">
        <v>52</v>
      </c>
      <c r="W49" s="37">
        <v>27</v>
      </c>
      <c r="X49" s="36" t="s">
        <v>11</v>
      </c>
      <c r="Y49" s="36">
        <f t="shared" si="141"/>
        <v>79</v>
      </c>
      <c r="Z49" s="37">
        <v>46</v>
      </c>
      <c r="AA49" s="37">
        <v>26</v>
      </c>
      <c r="AB49" s="36" t="s">
        <v>11</v>
      </c>
      <c r="AC49" s="36">
        <f t="shared" si="143"/>
        <v>72</v>
      </c>
      <c r="AD49" s="48">
        <v>0</v>
      </c>
      <c r="AE49" s="37">
        <v>24</v>
      </c>
      <c r="AF49" s="36" t="s">
        <v>11</v>
      </c>
      <c r="AG49" s="36">
        <f t="shared" si="145"/>
        <v>24</v>
      </c>
    </row>
    <row r="50" spans="1:33" x14ac:dyDescent="0.25">
      <c r="A50" s="41" t="s">
        <v>18</v>
      </c>
      <c r="B50" s="37">
        <v>49</v>
      </c>
      <c r="C50" s="37">
        <v>22</v>
      </c>
      <c r="D50" s="36" t="s">
        <v>11</v>
      </c>
      <c r="E50" s="36">
        <f t="shared" si="131"/>
        <v>71</v>
      </c>
      <c r="F50" s="37">
        <v>44</v>
      </c>
      <c r="G50" s="37">
        <v>22</v>
      </c>
      <c r="H50" s="36" t="s">
        <v>11</v>
      </c>
      <c r="I50" s="36">
        <f t="shared" si="133"/>
        <v>66</v>
      </c>
      <c r="J50" s="37">
        <v>26</v>
      </c>
      <c r="K50" s="37">
        <v>24</v>
      </c>
      <c r="L50" s="36" t="s">
        <v>11</v>
      </c>
      <c r="M50" s="36">
        <f t="shared" si="135"/>
        <v>50</v>
      </c>
      <c r="N50" s="37">
        <v>46</v>
      </c>
      <c r="O50" s="37">
        <v>21</v>
      </c>
      <c r="P50" s="36" t="s">
        <v>11</v>
      </c>
      <c r="Q50" s="36">
        <f t="shared" si="137"/>
        <v>67</v>
      </c>
      <c r="R50" s="37">
        <v>23</v>
      </c>
      <c r="S50" s="37">
        <v>21</v>
      </c>
      <c r="T50" s="36" t="s">
        <v>11</v>
      </c>
      <c r="U50" s="36">
        <f t="shared" si="139"/>
        <v>44</v>
      </c>
      <c r="V50" s="37">
        <v>23</v>
      </c>
      <c r="W50" s="37">
        <v>22</v>
      </c>
      <c r="X50" s="36" t="s">
        <v>11</v>
      </c>
      <c r="Y50" s="36">
        <f t="shared" si="141"/>
        <v>45</v>
      </c>
      <c r="Z50" s="37">
        <v>24</v>
      </c>
      <c r="AA50" s="37">
        <v>18</v>
      </c>
      <c r="AB50" s="36" t="s">
        <v>11</v>
      </c>
      <c r="AC50" s="36">
        <f t="shared" si="143"/>
        <v>42</v>
      </c>
      <c r="AD50" s="37">
        <v>24</v>
      </c>
      <c r="AE50" s="37">
        <v>17</v>
      </c>
      <c r="AF50" s="36" t="s">
        <v>11</v>
      </c>
      <c r="AG50" s="36">
        <f t="shared" si="145"/>
        <v>41</v>
      </c>
    </row>
    <row r="51" spans="1:33" x14ac:dyDescent="0.25">
      <c r="A51" s="41" t="s">
        <v>19</v>
      </c>
      <c r="B51" s="37">
        <v>45</v>
      </c>
      <c r="C51" s="37">
        <v>27</v>
      </c>
      <c r="D51" s="36" t="s">
        <v>11</v>
      </c>
      <c r="E51" s="36">
        <f t="shared" si="131"/>
        <v>72</v>
      </c>
      <c r="F51" s="37">
        <v>41</v>
      </c>
      <c r="G51" s="37">
        <v>26</v>
      </c>
      <c r="H51" s="36" t="s">
        <v>11</v>
      </c>
      <c r="I51" s="36">
        <f t="shared" si="133"/>
        <v>67</v>
      </c>
      <c r="J51" s="37">
        <v>41</v>
      </c>
      <c r="K51" s="37">
        <v>28</v>
      </c>
      <c r="L51" s="36" t="s">
        <v>11</v>
      </c>
      <c r="M51" s="36">
        <f t="shared" si="135"/>
        <v>69</v>
      </c>
      <c r="N51" s="37">
        <v>41</v>
      </c>
      <c r="O51" s="37">
        <v>26</v>
      </c>
      <c r="P51" s="36" t="s">
        <v>11</v>
      </c>
      <c r="Q51" s="36">
        <f t="shared" si="137"/>
        <v>67</v>
      </c>
      <c r="R51" s="37">
        <v>38</v>
      </c>
      <c r="S51" s="37">
        <v>27</v>
      </c>
      <c r="T51" s="36" t="s">
        <v>11</v>
      </c>
      <c r="U51" s="36">
        <f t="shared" si="139"/>
        <v>65</v>
      </c>
      <c r="V51" s="37">
        <v>27</v>
      </c>
      <c r="W51" s="37">
        <v>24</v>
      </c>
      <c r="X51" s="36" t="s">
        <v>11</v>
      </c>
      <c r="Y51" s="36">
        <f t="shared" si="141"/>
        <v>51</v>
      </c>
      <c r="Z51" s="37">
        <v>30</v>
      </c>
      <c r="AA51" s="37">
        <v>26</v>
      </c>
      <c r="AB51" s="36" t="s">
        <v>11</v>
      </c>
      <c r="AC51" s="36">
        <f t="shared" si="143"/>
        <v>56</v>
      </c>
      <c r="AD51" s="37">
        <v>23</v>
      </c>
      <c r="AE51" s="37">
        <v>22</v>
      </c>
      <c r="AF51" s="36" t="s">
        <v>11</v>
      </c>
      <c r="AG51" s="36">
        <f t="shared" si="145"/>
        <v>45</v>
      </c>
    </row>
    <row r="52" spans="1:33" x14ac:dyDescent="0.25">
      <c r="A52" s="41" t="s">
        <v>20</v>
      </c>
      <c r="B52" s="36" t="s">
        <v>11</v>
      </c>
      <c r="C52" s="37">
        <v>15</v>
      </c>
      <c r="D52" s="36">
        <v>17</v>
      </c>
      <c r="E52" s="36">
        <f t="shared" si="131"/>
        <v>32</v>
      </c>
      <c r="F52" s="36" t="s">
        <v>11</v>
      </c>
      <c r="G52" s="37">
        <v>19</v>
      </c>
      <c r="H52" s="36">
        <v>20</v>
      </c>
      <c r="I52" s="36">
        <f t="shared" si="133"/>
        <v>39</v>
      </c>
      <c r="J52" s="36" t="s">
        <v>11</v>
      </c>
      <c r="K52" s="37">
        <v>19</v>
      </c>
      <c r="L52" s="36">
        <v>20</v>
      </c>
      <c r="M52" s="36">
        <f t="shared" si="135"/>
        <v>39</v>
      </c>
      <c r="N52" s="36" t="s">
        <v>11</v>
      </c>
      <c r="O52" s="37">
        <v>17</v>
      </c>
      <c r="P52" s="36">
        <v>19</v>
      </c>
      <c r="Q52" s="36">
        <f t="shared" si="137"/>
        <v>36</v>
      </c>
      <c r="R52" s="36" t="s">
        <v>11</v>
      </c>
      <c r="S52" s="37">
        <v>17</v>
      </c>
      <c r="T52" s="36">
        <v>19</v>
      </c>
      <c r="U52" s="36">
        <f t="shared" si="139"/>
        <v>36</v>
      </c>
      <c r="V52" s="36" t="s">
        <v>11</v>
      </c>
      <c r="W52" s="37">
        <v>16</v>
      </c>
      <c r="X52" s="36">
        <v>18</v>
      </c>
      <c r="Y52" s="36">
        <f t="shared" si="141"/>
        <v>34</v>
      </c>
      <c r="Z52" s="36" t="s">
        <v>11</v>
      </c>
      <c r="AA52" s="37">
        <v>18</v>
      </c>
      <c r="AB52" s="36">
        <v>20</v>
      </c>
      <c r="AC52" s="36">
        <f t="shared" si="143"/>
        <v>38</v>
      </c>
      <c r="AD52" s="36" t="s">
        <v>11</v>
      </c>
      <c r="AE52" s="37">
        <v>9</v>
      </c>
      <c r="AF52" s="36">
        <v>15</v>
      </c>
      <c r="AG52" s="36">
        <f t="shared" si="145"/>
        <v>24</v>
      </c>
    </row>
    <row r="53" spans="1:33" x14ac:dyDescent="0.25">
      <c r="A53" s="41" t="s">
        <v>22</v>
      </c>
      <c r="B53" s="37">
        <v>25</v>
      </c>
      <c r="C53" s="37">
        <v>17</v>
      </c>
      <c r="D53" s="36">
        <v>20</v>
      </c>
      <c r="E53" s="36">
        <f t="shared" si="131"/>
        <v>62</v>
      </c>
      <c r="F53" s="37">
        <v>24</v>
      </c>
      <c r="G53" s="37">
        <v>18</v>
      </c>
      <c r="H53" s="36">
        <v>20</v>
      </c>
      <c r="I53" s="36">
        <f t="shared" si="133"/>
        <v>62</v>
      </c>
      <c r="J53" s="37">
        <v>25</v>
      </c>
      <c r="K53" s="37">
        <v>18</v>
      </c>
      <c r="L53" s="36">
        <v>20</v>
      </c>
      <c r="M53" s="36">
        <f t="shared" si="135"/>
        <v>63</v>
      </c>
      <c r="N53" s="37">
        <v>24</v>
      </c>
      <c r="O53" s="37">
        <v>18</v>
      </c>
      <c r="P53" s="36">
        <v>20</v>
      </c>
      <c r="Q53" s="36">
        <f t="shared" si="137"/>
        <v>62</v>
      </c>
      <c r="R53" s="37">
        <v>20</v>
      </c>
      <c r="S53" s="37">
        <v>19</v>
      </c>
      <c r="T53" s="36">
        <v>20</v>
      </c>
      <c r="U53" s="36">
        <f t="shared" si="139"/>
        <v>59</v>
      </c>
      <c r="V53" s="37">
        <v>26</v>
      </c>
      <c r="W53" s="37">
        <v>17</v>
      </c>
      <c r="X53" s="36">
        <v>20</v>
      </c>
      <c r="Y53" s="36">
        <f t="shared" si="141"/>
        <v>63</v>
      </c>
      <c r="Z53" s="37">
        <v>22</v>
      </c>
      <c r="AA53" s="37">
        <v>19</v>
      </c>
      <c r="AB53" s="36">
        <v>20</v>
      </c>
      <c r="AC53" s="36">
        <f t="shared" si="143"/>
        <v>61</v>
      </c>
      <c r="AD53" s="37">
        <v>17</v>
      </c>
      <c r="AE53" s="37">
        <v>17</v>
      </c>
      <c r="AF53" s="36">
        <v>20</v>
      </c>
      <c r="AG53" s="36">
        <f t="shared" si="145"/>
        <v>54</v>
      </c>
    </row>
    <row r="54" spans="1:33" x14ac:dyDescent="0.25">
      <c r="A54" s="41" t="s">
        <v>24</v>
      </c>
      <c r="B54" s="37">
        <v>26</v>
      </c>
      <c r="C54" s="37">
        <v>21</v>
      </c>
      <c r="D54" s="36">
        <v>20</v>
      </c>
      <c r="E54" s="36">
        <f t="shared" si="131"/>
        <v>67</v>
      </c>
      <c r="F54" s="37">
        <v>29</v>
      </c>
      <c r="G54" s="37">
        <v>20</v>
      </c>
      <c r="H54" s="36">
        <v>20</v>
      </c>
      <c r="I54" s="36">
        <f t="shared" si="133"/>
        <v>69</v>
      </c>
      <c r="J54" s="37">
        <v>26</v>
      </c>
      <c r="K54" s="37">
        <v>23</v>
      </c>
      <c r="L54" s="36">
        <v>20</v>
      </c>
      <c r="M54" s="36">
        <f t="shared" si="135"/>
        <v>69</v>
      </c>
      <c r="N54" s="37">
        <v>22</v>
      </c>
      <c r="O54" s="37">
        <v>23</v>
      </c>
      <c r="P54" s="36">
        <v>20</v>
      </c>
      <c r="Q54" s="36">
        <f t="shared" si="137"/>
        <v>65</v>
      </c>
      <c r="R54" s="37">
        <v>26</v>
      </c>
      <c r="S54" s="37">
        <v>24</v>
      </c>
      <c r="T54" s="36">
        <v>20</v>
      </c>
      <c r="U54" s="36">
        <f t="shared" si="139"/>
        <v>70</v>
      </c>
      <c r="V54" s="37">
        <v>24</v>
      </c>
      <c r="W54" s="37">
        <v>19</v>
      </c>
      <c r="X54" s="36">
        <v>20</v>
      </c>
      <c r="Y54" s="36">
        <f t="shared" si="141"/>
        <v>63</v>
      </c>
      <c r="Z54" s="37">
        <v>29</v>
      </c>
      <c r="AA54" s="37">
        <v>23</v>
      </c>
      <c r="AB54" s="36">
        <v>20</v>
      </c>
      <c r="AC54" s="36">
        <f t="shared" si="143"/>
        <v>72</v>
      </c>
      <c r="AD54" s="37">
        <v>17</v>
      </c>
      <c r="AE54" s="37">
        <v>20</v>
      </c>
      <c r="AF54" s="36">
        <v>18</v>
      </c>
      <c r="AG54" s="36">
        <f t="shared" si="145"/>
        <v>55</v>
      </c>
    </row>
    <row r="55" spans="1:33" x14ac:dyDescent="0.25">
      <c r="A55" s="41" t="s">
        <v>26</v>
      </c>
      <c r="B55" s="37">
        <v>23</v>
      </c>
      <c r="C55" s="37">
        <v>21</v>
      </c>
      <c r="D55" s="36">
        <v>23</v>
      </c>
      <c r="E55" s="36">
        <f t="shared" si="131"/>
        <v>67</v>
      </c>
      <c r="F55" s="37">
        <v>26</v>
      </c>
      <c r="G55" s="37">
        <v>21</v>
      </c>
      <c r="H55" s="36">
        <v>23</v>
      </c>
      <c r="I55" s="36">
        <f t="shared" si="133"/>
        <v>70</v>
      </c>
      <c r="J55" s="37">
        <v>30</v>
      </c>
      <c r="K55" s="37">
        <v>25</v>
      </c>
      <c r="L55" s="36">
        <v>23</v>
      </c>
      <c r="M55" s="36">
        <f t="shared" si="135"/>
        <v>78</v>
      </c>
      <c r="N55" s="37">
        <v>26</v>
      </c>
      <c r="O55" s="37">
        <v>25</v>
      </c>
      <c r="P55" s="36">
        <v>23</v>
      </c>
      <c r="Q55" s="36">
        <f t="shared" si="137"/>
        <v>74</v>
      </c>
      <c r="R55" s="37">
        <v>22</v>
      </c>
      <c r="S55" s="37">
        <v>23</v>
      </c>
      <c r="T55" s="36">
        <v>22</v>
      </c>
      <c r="U55" s="36">
        <f t="shared" si="139"/>
        <v>67</v>
      </c>
      <c r="V55" s="37">
        <v>25</v>
      </c>
      <c r="W55" s="37">
        <v>24</v>
      </c>
      <c r="X55" s="36">
        <v>22</v>
      </c>
      <c r="Y55" s="36">
        <f t="shared" si="141"/>
        <v>71</v>
      </c>
      <c r="Z55" s="37">
        <v>20</v>
      </c>
      <c r="AA55" s="37">
        <v>21</v>
      </c>
      <c r="AB55" s="36">
        <v>22</v>
      </c>
      <c r="AC55" s="36">
        <f t="shared" si="143"/>
        <v>63</v>
      </c>
      <c r="AD55" s="48">
        <v>11</v>
      </c>
      <c r="AE55" s="37">
        <v>17</v>
      </c>
      <c r="AF55" s="36">
        <v>22</v>
      </c>
      <c r="AG55" s="36">
        <f t="shared" si="145"/>
        <v>50</v>
      </c>
    </row>
    <row r="56" spans="1:33" x14ac:dyDescent="0.25">
      <c r="A56" s="41" t="s">
        <v>27</v>
      </c>
      <c r="B56" s="37">
        <v>18</v>
      </c>
      <c r="C56" s="48">
        <v>5</v>
      </c>
      <c r="D56" s="36">
        <v>20</v>
      </c>
      <c r="E56" s="36">
        <f t="shared" ref="E56" si="153">SUM(B56:D56)</f>
        <v>43</v>
      </c>
      <c r="F56" s="48">
        <v>14</v>
      </c>
      <c r="G56" s="37">
        <v>8</v>
      </c>
      <c r="H56" s="36">
        <v>20</v>
      </c>
      <c r="I56" s="36">
        <f t="shared" si="133"/>
        <v>42</v>
      </c>
      <c r="J56" s="37">
        <v>17</v>
      </c>
      <c r="K56" s="37">
        <v>8</v>
      </c>
      <c r="L56" s="36">
        <v>20</v>
      </c>
      <c r="M56" s="36">
        <f t="shared" si="135"/>
        <v>45</v>
      </c>
      <c r="N56" s="37">
        <v>17</v>
      </c>
      <c r="O56" s="37">
        <v>8</v>
      </c>
      <c r="P56" s="36">
        <v>20</v>
      </c>
      <c r="Q56" s="36">
        <f t="shared" si="137"/>
        <v>45</v>
      </c>
      <c r="R56" s="37">
        <v>14</v>
      </c>
      <c r="S56" s="37">
        <v>8</v>
      </c>
      <c r="T56" s="36">
        <v>20</v>
      </c>
      <c r="U56" s="36">
        <f t="shared" si="139"/>
        <v>42</v>
      </c>
      <c r="V56" s="37">
        <v>24</v>
      </c>
      <c r="W56" s="37">
        <v>8</v>
      </c>
      <c r="X56" s="36">
        <v>20</v>
      </c>
      <c r="Y56" s="36">
        <f t="shared" si="141"/>
        <v>52</v>
      </c>
      <c r="Z56" s="37">
        <v>24</v>
      </c>
      <c r="AA56" s="37">
        <v>10</v>
      </c>
      <c r="AB56" s="36">
        <v>20</v>
      </c>
      <c r="AC56" s="36">
        <f t="shared" si="143"/>
        <v>54</v>
      </c>
      <c r="AD56" s="48">
        <v>7</v>
      </c>
      <c r="AE56" s="37">
        <v>11</v>
      </c>
      <c r="AF56" s="36">
        <v>20</v>
      </c>
      <c r="AG56" s="36">
        <f t="shared" si="145"/>
        <v>38</v>
      </c>
    </row>
    <row r="57" spans="1:33" x14ac:dyDescent="0.25">
      <c r="A57" s="42" t="s">
        <v>29</v>
      </c>
      <c r="B57" s="39">
        <f t="shared" ref="B57" si="154">SUM(B45,B48,B49,B50,B51,B53,B54,B55,B56)</f>
        <v>417</v>
      </c>
      <c r="C57" s="39">
        <f>SUM(C45,C48,C49:C56)</f>
        <v>182</v>
      </c>
      <c r="D57" s="39">
        <f>SUM(D52:D56)</f>
        <v>100</v>
      </c>
      <c r="E57" s="39">
        <f>SUM(E45,E48:E55)</f>
        <v>656</v>
      </c>
      <c r="F57" s="39">
        <f>SUM(F45,F48,F49,F50,F51,F53,F54,F55,F56)</f>
        <v>420</v>
      </c>
      <c r="G57" s="39">
        <f t="shared" ref="G57" si="155">SUM(G45,G48,G49:G56)</f>
        <v>189</v>
      </c>
      <c r="H57" s="39">
        <f t="shared" ref="H57" si="156">SUM(H52:H56)</f>
        <v>103</v>
      </c>
      <c r="I57" s="39">
        <f>SUM(I45,I48:I55)</f>
        <v>670</v>
      </c>
      <c r="J57" s="39">
        <f t="shared" ref="J57" si="157">SUM(J45,J48,J49,J50,J51,J53,J54,J55,J56)</f>
        <v>452</v>
      </c>
      <c r="K57" s="39">
        <f t="shared" ref="K57" si="158">SUM(K45,K48,K49:K56)</f>
        <v>204</v>
      </c>
      <c r="L57" s="39">
        <f t="shared" ref="L57" si="159">SUM(L52:L56)</f>
        <v>103</v>
      </c>
      <c r="M57" s="39">
        <f>SUM(M45,M48:M55)</f>
        <v>714</v>
      </c>
      <c r="N57" s="39">
        <f t="shared" ref="N57" si="160">SUM(N45,N48,N49,N50,N51,N53,N54,N55,N56)</f>
        <v>417</v>
      </c>
      <c r="O57" s="39">
        <f t="shared" ref="O57" si="161">SUM(O45,O48,O49:O56)</f>
        <v>201</v>
      </c>
      <c r="P57" s="39">
        <f t="shared" ref="P57" si="162">SUM(P52:P56)</f>
        <v>102</v>
      </c>
      <c r="Q57" s="39">
        <f>SUM(Q46,Q48:Q55)</f>
        <v>625</v>
      </c>
      <c r="R57" s="39">
        <f t="shared" ref="R57" si="163">SUM(R45,R48,R49,R50,R51,R53,R54,R55,R56)</f>
        <v>371</v>
      </c>
      <c r="S57" s="39">
        <f t="shared" ref="S57" si="164">SUM(S45,S48,S49:S56)</f>
        <v>206</v>
      </c>
      <c r="T57" s="39">
        <f t="shared" ref="T57" si="165">SUM(T52:T56)</f>
        <v>101</v>
      </c>
      <c r="U57" s="39">
        <f>SUM(U45,U48:U55)</f>
        <v>636</v>
      </c>
      <c r="V57" s="39">
        <f t="shared" ref="V57" si="166">SUM(V45,V48,V49,V50,V51,V53,V54,V55,V56)</f>
        <v>353</v>
      </c>
      <c r="W57" s="39">
        <f t="shared" ref="W57" si="167">SUM(W45,W48,W49:W56)</f>
        <v>193</v>
      </c>
      <c r="X57" s="39">
        <f t="shared" ref="X57" si="168">SUM(X52:X56)</f>
        <v>100</v>
      </c>
      <c r="Y57" s="39">
        <f t="shared" ref="Y57" si="169">SUM(V57:X57)-49</f>
        <v>597</v>
      </c>
      <c r="Z57" s="39">
        <f t="shared" ref="Z57" si="170">SUM(Z45,Z48,Z49,Z50,Z51,Z53,Z54,Z55,Z56)</f>
        <v>345</v>
      </c>
      <c r="AA57" s="39">
        <f t="shared" ref="AA57" si="171">SUM(AA45,AA48,AA49:AA56)</f>
        <v>191</v>
      </c>
      <c r="AB57" s="39">
        <f t="shared" ref="AB57" si="172">SUM(AB52:AB56)</f>
        <v>102</v>
      </c>
      <c r="AC57" s="39">
        <f t="shared" ref="AC57" si="173">SUM(Z57:AB57)-49</f>
        <v>589</v>
      </c>
      <c r="AD57" s="39">
        <f t="shared" ref="AD57" si="174">SUM(AD45,AD48,AD49,AD50,AD51,AD53,AD54,AD55,AD56)</f>
        <v>235</v>
      </c>
      <c r="AE57" s="39">
        <f t="shared" ref="AE57" si="175">SUM(AE45,AE48,AE49:AE56)</f>
        <v>164</v>
      </c>
      <c r="AF57" s="39">
        <f t="shared" ref="AF57" si="176">SUM(AF52:AF56)</f>
        <v>95</v>
      </c>
      <c r="AG57" s="39">
        <f>SUM(AG45,AG48:AG55)</f>
        <v>456</v>
      </c>
    </row>
    <row r="58" spans="1:33" ht="19.5" x14ac:dyDescent="0.35">
      <c r="A58" s="21" t="s">
        <v>1</v>
      </c>
      <c r="B58" s="191" t="s">
        <v>247</v>
      </c>
      <c r="C58" s="191"/>
      <c r="D58" s="191"/>
      <c r="E58" s="191"/>
      <c r="F58" s="192" t="s">
        <v>323</v>
      </c>
      <c r="G58" s="192"/>
      <c r="H58" s="192"/>
      <c r="I58" s="192"/>
      <c r="J58" s="190" t="s">
        <v>248</v>
      </c>
      <c r="K58" s="190"/>
      <c r="L58" s="190"/>
      <c r="M58" s="190"/>
      <c r="N58" s="190" t="s">
        <v>249</v>
      </c>
      <c r="O58" s="190"/>
      <c r="P58" s="190"/>
      <c r="Q58" s="190"/>
      <c r="R58" s="190" t="s">
        <v>250</v>
      </c>
      <c r="S58" s="190"/>
      <c r="T58" s="190"/>
      <c r="U58" s="190"/>
      <c r="V58" s="190" t="s">
        <v>251</v>
      </c>
      <c r="W58" s="190"/>
      <c r="X58" s="190"/>
      <c r="Y58" s="190"/>
      <c r="Z58" s="190" t="s">
        <v>252</v>
      </c>
      <c r="AA58" s="190"/>
      <c r="AB58" s="190"/>
      <c r="AC58" s="190"/>
      <c r="AD58" s="190" t="s">
        <v>253</v>
      </c>
      <c r="AE58" s="190"/>
      <c r="AF58" s="190"/>
      <c r="AG58" s="190"/>
    </row>
    <row r="59" spans="1:33" x14ac:dyDescent="0.25">
      <c r="A59" s="40" t="s">
        <v>3</v>
      </c>
      <c r="B59" s="40" t="s">
        <v>4</v>
      </c>
      <c r="C59" s="40" t="s">
        <v>5</v>
      </c>
      <c r="D59" s="40" t="s">
        <v>6</v>
      </c>
      <c r="E59" s="40" t="s">
        <v>7</v>
      </c>
      <c r="F59" s="40" t="s">
        <v>4</v>
      </c>
      <c r="G59" s="40" t="s">
        <v>5</v>
      </c>
      <c r="H59" s="40" t="s">
        <v>6</v>
      </c>
      <c r="I59" s="40" t="s">
        <v>7</v>
      </c>
      <c r="J59" s="40" t="s">
        <v>4</v>
      </c>
      <c r="K59" s="40" t="s">
        <v>5</v>
      </c>
      <c r="L59" s="40" t="s">
        <v>6</v>
      </c>
      <c r="M59" s="40" t="s">
        <v>7</v>
      </c>
      <c r="N59" s="40" t="s">
        <v>4</v>
      </c>
      <c r="O59" s="40" t="s">
        <v>5</v>
      </c>
      <c r="P59" s="40" t="s">
        <v>6</v>
      </c>
      <c r="Q59" s="40" t="s">
        <v>7</v>
      </c>
      <c r="R59" s="40" t="s">
        <v>4</v>
      </c>
      <c r="S59" s="40" t="s">
        <v>5</v>
      </c>
      <c r="T59" s="40" t="s">
        <v>6</v>
      </c>
      <c r="U59" s="40" t="s">
        <v>7</v>
      </c>
      <c r="V59" s="40" t="s">
        <v>4</v>
      </c>
      <c r="W59" s="40" t="s">
        <v>5</v>
      </c>
      <c r="X59" s="40" t="s">
        <v>6</v>
      </c>
      <c r="Y59" s="40" t="s">
        <v>7</v>
      </c>
      <c r="Z59" s="40" t="s">
        <v>4</v>
      </c>
      <c r="AA59" s="40" t="s">
        <v>5</v>
      </c>
      <c r="AB59" s="40" t="s">
        <v>6</v>
      </c>
      <c r="AC59" s="40" t="s">
        <v>7</v>
      </c>
      <c r="AD59" s="40" t="s">
        <v>4</v>
      </c>
      <c r="AE59" s="40" t="s">
        <v>5</v>
      </c>
      <c r="AF59" s="40" t="s">
        <v>6</v>
      </c>
      <c r="AG59" s="40" t="s">
        <v>7</v>
      </c>
    </row>
    <row r="60" spans="1:33" x14ac:dyDescent="0.25">
      <c r="A60" s="43" t="s">
        <v>10</v>
      </c>
      <c r="B60" s="37">
        <v>33</v>
      </c>
      <c r="C60" s="37">
        <v>13</v>
      </c>
      <c r="D60" s="36" t="s">
        <v>11</v>
      </c>
      <c r="E60" s="36">
        <f t="shared" ref="E60" si="177">SUM(B60:D60)</f>
        <v>46</v>
      </c>
      <c r="F60" s="37">
        <v>30</v>
      </c>
      <c r="G60" s="37">
        <v>10</v>
      </c>
      <c r="H60" s="36" t="s">
        <v>11</v>
      </c>
      <c r="I60" s="36">
        <f t="shared" ref="I60" si="178">SUM(F60:H60)</f>
        <v>40</v>
      </c>
      <c r="J60" s="37">
        <v>36</v>
      </c>
      <c r="K60" s="37">
        <v>13</v>
      </c>
      <c r="L60" s="36" t="s">
        <v>11</v>
      </c>
      <c r="M60" s="36">
        <f t="shared" ref="M60" si="179">SUM(J60:L60)</f>
        <v>49</v>
      </c>
      <c r="N60" s="37">
        <v>30</v>
      </c>
      <c r="O60" s="37">
        <v>16</v>
      </c>
      <c r="P60" s="36" t="s">
        <v>11</v>
      </c>
      <c r="Q60" s="36">
        <f t="shared" ref="Q60" si="180">SUM(N60:P60)</f>
        <v>46</v>
      </c>
      <c r="R60" s="36" t="s">
        <v>11</v>
      </c>
      <c r="S60" s="36" t="s">
        <v>11</v>
      </c>
      <c r="T60" s="36" t="s">
        <v>11</v>
      </c>
      <c r="U60" s="36" t="s">
        <v>11</v>
      </c>
      <c r="V60" s="36" t="s">
        <v>11</v>
      </c>
      <c r="W60" s="36" t="s">
        <v>11</v>
      </c>
      <c r="X60" s="36" t="s">
        <v>11</v>
      </c>
      <c r="Y60" s="36" t="s">
        <v>11</v>
      </c>
      <c r="Z60" s="36" t="s">
        <v>11</v>
      </c>
      <c r="AA60" s="36" t="s">
        <v>11</v>
      </c>
      <c r="AB60" s="36" t="s">
        <v>11</v>
      </c>
      <c r="AC60" s="36" t="s">
        <v>11</v>
      </c>
      <c r="AD60" s="36" t="s">
        <v>11</v>
      </c>
      <c r="AE60" s="36" t="s">
        <v>11</v>
      </c>
      <c r="AF60" s="36" t="s">
        <v>11</v>
      </c>
      <c r="AG60" s="36" t="s">
        <v>11</v>
      </c>
    </row>
    <row r="61" spans="1:33" x14ac:dyDescent="0.25">
      <c r="A61" s="43" t="s">
        <v>12</v>
      </c>
      <c r="B61" s="36">
        <v>43</v>
      </c>
      <c r="C61" s="36">
        <v>10</v>
      </c>
      <c r="D61" s="36" t="s">
        <v>11</v>
      </c>
      <c r="E61" s="36">
        <f t="shared" ref="E61" si="181">SUM(B61:D61)</f>
        <v>53</v>
      </c>
      <c r="F61" s="36">
        <v>43</v>
      </c>
      <c r="G61" s="36">
        <v>11</v>
      </c>
      <c r="H61" s="36" t="s">
        <v>11</v>
      </c>
      <c r="I61" s="36">
        <f t="shared" ref="I61" si="182">SUM(F61:H61)</f>
        <v>54</v>
      </c>
      <c r="J61" s="36">
        <v>35</v>
      </c>
      <c r="K61" s="36">
        <v>16</v>
      </c>
      <c r="L61" s="36" t="s">
        <v>11</v>
      </c>
      <c r="M61" s="36">
        <f t="shared" ref="M61" si="183">SUM(J61:L61)</f>
        <v>51</v>
      </c>
      <c r="N61" s="36">
        <v>42</v>
      </c>
      <c r="O61" s="36">
        <v>15</v>
      </c>
      <c r="P61" s="36" t="s">
        <v>11</v>
      </c>
      <c r="Q61" s="36">
        <f t="shared" ref="Q61" si="184">SUM(N61:P61)</f>
        <v>57</v>
      </c>
      <c r="R61" s="36" t="s">
        <v>11</v>
      </c>
      <c r="S61" s="36" t="s">
        <v>11</v>
      </c>
      <c r="T61" s="36" t="s">
        <v>11</v>
      </c>
      <c r="U61" s="36" t="s">
        <v>11</v>
      </c>
      <c r="V61" s="36" t="s">
        <v>11</v>
      </c>
      <c r="W61" s="36" t="s">
        <v>11</v>
      </c>
      <c r="X61" s="36" t="s">
        <v>11</v>
      </c>
      <c r="Y61" s="36" t="s">
        <v>11</v>
      </c>
      <c r="Z61" s="36" t="s">
        <v>11</v>
      </c>
      <c r="AA61" s="36" t="s">
        <v>11</v>
      </c>
      <c r="AB61" s="36" t="s">
        <v>11</v>
      </c>
      <c r="AC61" s="36" t="s">
        <v>11</v>
      </c>
      <c r="AD61" s="36" t="s">
        <v>11</v>
      </c>
      <c r="AE61" s="36" t="s">
        <v>11</v>
      </c>
      <c r="AF61" s="36" t="s">
        <v>11</v>
      </c>
      <c r="AG61" s="36" t="s">
        <v>11</v>
      </c>
    </row>
    <row r="62" spans="1:33" x14ac:dyDescent="0.25">
      <c r="A62" s="44" t="s">
        <v>13</v>
      </c>
      <c r="B62" s="38">
        <f t="shared" ref="B62:C62" si="185">SUM(B60:B61)</f>
        <v>76</v>
      </c>
      <c r="C62" s="38">
        <f t="shared" si="185"/>
        <v>23</v>
      </c>
      <c r="D62" s="39" t="s">
        <v>11</v>
      </c>
      <c r="E62" s="39">
        <f t="shared" ref="E62:E73" si="186">SUM(B62:D62)</f>
        <v>99</v>
      </c>
      <c r="F62" s="38">
        <f t="shared" ref="F62:G62" si="187">SUM(F60:F61)</f>
        <v>73</v>
      </c>
      <c r="G62" s="38">
        <f t="shared" si="187"/>
        <v>21</v>
      </c>
      <c r="H62" s="39" t="s">
        <v>11</v>
      </c>
      <c r="I62" s="39">
        <f t="shared" ref="I62:I73" si="188">SUM(F62:H62)</f>
        <v>94</v>
      </c>
      <c r="J62" s="38">
        <f t="shared" ref="J62:K62" si="189">SUM(J60:J61)</f>
        <v>71</v>
      </c>
      <c r="K62" s="38">
        <f t="shared" si="189"/>
        <v>29</v>
      </c>
      <c r="L62" s="39" t="s">
        <v>11</v>
      </c>
      <c r="M62" s="39">
        <f t="shared" ref="M62:M73" si="190">SUM(J62:L62)</f>
        <v>100</v>
      </c>
      <c r="N62" s="38">
        <f t="shared" ref="N62:O62" si="191">SUM(N60:N61)</f>
        <v>72</v>
      </c>
      <c r="O62" s="38">
        <f t="shared" si="191"/>
        <v>31</v>
      </c>
      <c r="P62" s="39" t="s">
        <v>11</v>
      </c>
      <c r="Q62" s="39">
        <f t="shared" ref="Q62:Q73" si="192">SUM(N62:P62)</f>
        <v>103</v>
      </c>
      <c r="R62" s="36" t="s">
        <v>11</v>
      </c>
      <c r="S62" s="36" t="s">
        <v>11</v>
      </c>
      <c r="T62" s="36" t="s">
        <v>11</v>
      </c>
      <c r="U62" s="36" t="s">
        <v>11</v>
      </c>
      <c r="V62" s="36" t="s">
        <v>11</v>
      </c>
      <c r="W62" s="36" t="s">
        <v>11</v>
      </c>
      <c r="X62" s="36" t="s">
        <v>11</v>
      </c>
      <c r="Y62" s="36" t="s">
        <v>11</v>
      </c>
      <c r="Z62" s="36" t="s">
        <v>11</v>
      </c>
      <c r="AA62" s="36" t="s">
        <v>11</v>
      </c>
      <c r="AB62" s="36" t="s">
        <v>11</v>
      </c>
      <c r="AC62" s="36" t="s">
        <v>11</v>
      </c>
      <c r="AD62" s="36" t="s">
        <v>11</v>
      </c>
      <c r="AE62" s="36" t="s">
        <v>11</v>
      </c>
      <c r="AF62" s="36" t="s">
        <v>11</v>
      </c>
      <c r="AG62" s="36" t="s">
        <v>11</v>
      </c>
    </row>
    <row r="63" spans="1:33" x14ac:dyDescent="0.25">
      <c r="A63" s="43" t="s">
        <v>14</v>
      </c>
      <c r="B63" s="36">
        <v>71</v>
      </c>
      <c r="C63" s="36" t="s">
        <v>11</v>
      </c>
      <c r="D63" s="36" t="s">
        <v>11</v>
      </c>
      <c r="E63" s="36">
        <f t="shared" si="186"/>
        <v>71</v>
      </c>
      <c r="F63" s="36">
        <v>39</v>
      </c>
      <c r="G63" s="36" t="s">
        <v>11</v>
      </c>
      <c r="H63" s="36" t="s">
        <v>11</v>
      </c>
      <c r="I63" s="36">
        <f t="shared" si="188"/>
        <v>39</v>
      </c>
      <c r="J63" s="36">
        <v>48</v>
      </c>
      <c r="K63" s="36" t="s">
        <v>11</v>
      </c>
      <c r="L63" s="36" t="s">
        <v>11</v>
      </c>
      <c r="M63" s="36">
        <f t="shared" si="190"/>
        <v>48</v>
      </c>
      <c r="N63" s="36">
        <v>65</v>
      </c>
      <c r="O63" s="36" t="s">
        <v>11</v>
      </c>
      <c r="P63" s="36" t="s">
        <v>11</v>
      </c>
      <c r="Q63" s="36">
        <f t="shared" si="192"/>
        <v>65</v>
      </c>
      <c r="R63" s="36" t="s">
        <v>11</v>
      </c>
      <c r="S63" s="36" t="s">
        <v>11</v>
      </c>
      <c r="T63" s="36" t="s">
        <v>11</v>
      </c>
      <c r="U63" s="36" t="s">
        <v>11</v>
      </c>
      <c r="V63" s="36" t="s">
        <v>11</v>
      </c>
      <c r="W63" s="36" t="s">
        <v>11</v>
      </c>
      <c r="X63" s="36" t="s">
        <v>11</v>
      </c>
      <c r="Y63" s="36" t="s">
        <v>11</v>
      </c>
      <c r="Z63" s="36" t="s">
        <v>11</v>
      </c>
      <c r="AA63" s="36" t="s">
        <v>11</v>
      </c>
      <c r="AB63" s="36" t="s">
        <v>11</v>
      </c>
      <c r="AC63" s="36" t="s">
        <v>11</v>
      </c>
      <c r="AD63" s="36" t="s">
        <v>11</v>
      </c>
      <c r="AE63" s="36" t="s">
        <v>11</v>
      </c>
      <c r="AF63" s="36" t="s">
        <v>11</v>
      </c>
      <c r="AG63" s="36" t="s">
        <v>11</v>
      </c>
    </row>
    <row r="64" spans="1:33" x14ac:dyDescent="0.25">
      <c r="A64" s="43" t="s">
        <v>15</v>
      </c>
      <c r="B64" s="37">
        <v>34</v>
      </c>
      <c r="C64" s="36" t="s">
        <v>11</v>
      </c>
      <c r="D64" s="36" t="s">
        <v>11</v>
      </c>
      <c r="E64" s="36">
        <f t="shared" si="186"/>
        <v>34</v>
      </c>
      <c r="F64" s="37">
        <v>16</v>
      </c>
      <c r="G64" s="36" t="s">
        <v>11</v>
      </c>
      <c r="H64" s="36" t="s">
        <v>11</v>
      </c>
      <c r="I64" s="36">
        <f t="shared" si="188"/>
        <v>16</v>
      </c>
      <c r="J64" s="37">
        <v>35</v>
      </c>
      <c r="K64" s="36" t="s">
        <v>11</v>
      </c>
      <c r="L64" s="36" t="s">
        <v>11</v>
      </c>
      <c r="M64" s="36">
        <f t="shared" si="190"/>
        <v>35</v>
      </c>
      <c r="N64" s="37">
        <v>50</v>
      </c>
      <c r="O64" s="36" t="s">
        <v>11</v>
      </c>
      <c r="P64" s="36" t="s">
        <v>11</v>
      </c>
      <c r="Q64" s="36">
        <f t="shared" si="192"/>
        <v>50</v>
      </c>
      <c r="R64" s="36" t="s">
        <v>11</v>
      </c>
      <c r="S64" s="36" t="s">
        <v>11</v>
      </c>
      <c r="T64" s="36" t="s">
        <v>11</v>
      </c>
      <c r="U64" s="36" t="s">
        <v>11</v>
      </c>
      <c r="V64" s="36" t="s">
        <v>11</v>
      </c>
      <c r="W64" s="36" t="s">
        <v>11</v>
      </c>
      <c r="X64" s="36" t="s">
        <v>11</v>
      </c>
      <c r="Y64" s="36" t="s">
        <v>11</v>
      </c>
      <c r="Z64" s="36" t="s">
        <v>11</v>
      </c>
      <c r="AA64" s="36" t="s">
        <v>11</v>
      </c>
      <c r="AB64" s="36" t="s">
        <v>11</v>
      </c>
      <c r="AC64" s="36" t="s">
        <v>11</v>
      </c>
      <c r="AD64" s="36" t="s">
        <v>11</v>
      </c>
      <c r="AE64" s="36" t="s">
        <v>11</v>
      </c>
      <c r="AF64" s="36" t="s">
        <v>11</v>
      </c>
      <c r="AG64" s="36" t="s">
        <v>11</v>
      </c>
    </row>
    <row r="65" spans="1:33" x14ac:dyDescent="0.25">
      <c r="A65" s="44" t="s">
        <v>16</v>
      </c>
      <c r="B65" s="38">
        <f>SUM(B63:B64)</f>
        <v>105</v>
      </c>
      <c r="C65" s="39" t="s">
        <v>11</v>
      </c>
      <c r="D65" s="39" t="s">
        <v>11</v>
      </c>
      <c r="E65" s="39">
        <f t="shared" si="186"/>
        <v>105</v>
      </c>
      <c r="F65" s="48">
        <f t="shared" ref="F65" si="193">SUM(F63:F64)</f>
        <v>55</v>
      </c>
      <c r="G65" s="39" t="s">
        <v>11</v>
      </c>
      <c r="H65" s="39" t="s">
        <v>11</v>
      </c>
      <c r="I65" s="39">
        <f t="shared" si="188"/>
        <v>55</v>
      </c>
      <c r="J65" s="38">
        <f t="shared" ref="J65" si="194">SUM(J63:J64)</f>
        <v>83</v>
      </c>
      <c r="K65" s="39" t="s">
        <v>11</v>
      </c>
      <c r="L65" s="39" t="s">
        <v>11</v>
      </c>
      <c r="M65" s="39">
        <f t="shared" si="190"/>
        <v>83</v>
      </c>
      <c r="N65" s="38">
        <f t="shared" ref="N65" si="195">SUM(N63:N64)</f>
        <v>115</v>
      </c>
      <c r="O65" s="39" t="s">
        <v>11</v>
      </c>
      <c r="P65" s="39" t="s">
        <v>11</v>
      </c>
      <c r="Q65" s="39">
        <f t="shared" si="192"/>
        <v>115</v>
      </c>
      <c r="R65" s="36" t="s">
        <v>11</v>
      </c>
      <c r="S65" s="36" t="s">
        <v>11</v>
      </c>
      <c r="T65" s="36" t="s">
        <v>11</v>
      </c>
      <c r="U65" s="36" t="s">
        <v>11</v>
      </c>
      <c r="V65" s="36" t="s">
        <v>11</v>
      </c>
      <c r="W65" s="36" t="s">
        <v>11</v>
      </c>
      <c r="X65" s="36" t="s">
        <v>11</v>
      </c>
      <c r="Y65" s="36" t="s">
        <v>11</v>
      </c>
      <c r="Z65" s="36" t="s">
        <v>11</v>
      </c>
      <c r="AA65" s="36" t="s">
        <v>11</v>
      </c>
      <c r="AB65" s="36" t="s">
        <v>11</v>
      </c>
      <c r="AC65" s="36" t="s">
        <v>11</v>
      </c>
      <c r="AD65" s="36" t="s">
        <v>11</v>
      </c>
      <c r="AE65" s="36" t="s">
        <v>11</v>
      </c>
      <c r="AF65" s="36" t="s">
        <v>11</v>
      </c>
      <c r="AG65" s="36" t="s">
        <v>11</v>
      </c>
    </row>
    <row r="66" spans="1:33" x14ac:dyDescent="0.25">
      <c r="A66" s="43" t="s">
        <v>17</v>
      </c>
      <c r="B66" s="37">
        <v>29</v>
      </c>
      <c r="C66" s="37">
        <v>23</v>
      </c>
      <c r="D66" s="36" t="s">
        <v>11</v>
      </c>
      <c r="E66" s="36">
        <f t="shared" si="186"/>
        <v>52</v>
      </c>
      <c r="F66" s="37">
        <v>23</v>
      </c>
      <c r="G66" s="37">
        <v>29</v>
      </c>
      <c r="H66" s="36" t="s">
        <v>11</v>
      </c>
      <c r="I66" s="36">
        <f t="shared" si="188"/>
        <v>52</v>
      </c>
      <c r="J66" s="37">
        <v>23</v>
      </c>
      <c r="K66" s="37">
        <v>28</v>
      </c>
      <c r="L66" s="36" t="s">
        <v>11</v>
      </c>
      <c r="M66" s="36">
        <f t="shared" si="190"/>
        <v>51</v>
      </c>
      <c r="N66" s="37">
        <v>27</v>
      </c>
      <c r="O66" s="37">
        <v>30</v>
      </c>
      <c r="P66" s="36" t="s">
        <v>11</v>
      </c>
      <c r="Q66" s="36">
        <f t="shared" si="192"/>
        <v>57</v>
      </c>
      <c r="R66" s="36" t="s">
        <v>11</v>
      </c>
      <c r="S66" s="36" t="s">
        <v>11</v>
      </c>
      <c r="T66" s="36" t="s">
        <v>11</v>
      </c>
      <c r="U66" s="36" t="s">
        <v>11</v>
      </c>
      <c r="V66" s="36" t="s">
        <v>11</v>
      </c>
      <c r="W66" s="36" t="s">
        <v>11</v>
      </c>
      <c r="X66" s="36" t="s">
        <v>11</v>
      </c>
      <c r="Y66" s="36" t="s">
        <v>11</v>
      </c>
      <c r="Z66" s="36" t="s">
        <v>11</v>
      </c>
      <c r="AA66" s="36" t="s">
        <v>11</v>
      </c>
      <c r="AB66" s="36" t="s">
        <v>11</v>
      </c>
      <c r="AC66" s="36" t="s">
        <v>11</v>
      </c>
      <c r="AD66" s="36" t="s">
        <v>11</v>
      </c>
      <c r="AE66" s="36" t="s">
        <v>11</v>
      </c>
      <c r="AF66" s="36" t="s">
        <v>11</v>
      </c>
      <c r="AG66" s="36" t="s">
        <v>11</v>
      </c>
    </row>
    <row r="67" spans="1:33" x14ac:dyDescent="0.25">
      <c r="A67" s="43" t="s">
        <v>18</v>
      </c>
      <c r="B67" s="37">
        <v>24</v>
      </c>
      <c r="C67" s="37">
        <v>21</v>
      </c>
      <c r="D67" s="36" t="s">
        <v>11</v>
      </c>
      <c r="E67" s="36">
        <f t="shared" si="186"/>
        <v>45</v>
      </c>
      <c r="F67" s="37">
        <v>23</v>
      </c>
      <c r="G67" s="37">
        <v>14</v>
      </c>
      <c r="H67" s="36" t="s">
        <v>11</v>
      </c>
      <c r="I67" s="36">
        <f t="shared" si="188"/>
        <v>37</v>
      </c>
      <c r="J67" s="37">
        <v>27</v>
      </c>
      <c r="K67" s="37">
        <v>20</v>
      </c>
      <c r="L67" s="36" t="s">
        <v>11</v>
      </c>
      <c r="M67" s="36">
        <f t="shared" si="190"/>
        <v>47</v>
      </c>
      <c r="N67" s="37">
        <v>24</v>
      </c>
      <c r="O67" s="37">
        <v>22</v>
      </c>
      <c r="P67" s="36" t="s">
        <v>11</v>
      </c>
      <c r="Q67" s="36">
        <f t="shared" si="192"/>
        <v>46</v>
      </c>
      <c r="R67" s="36" t="s">
        <v>11</v>
      </c>
      <c r="S67" s="36" t="s">
        <v>11</v>
      </c>
      <c r="T67" s="36" t="s">
        <v>11</v>
      </c>
      <c r="U67" s="36" t="s">
        <v>11</v>
      </c>
      <c r="V67" s="36" t="s">
        <v>11</v>
      </c>
      <c r="W67" s="36" t="s">
        <v>11</v>
      </c>
      <c r="X67" s="36" t="s">
        <v>11</v>
      </c>
      <c r="Y67" s="36" t="s">
        <v>11</v>
      </c>
      <c r="Z67" s="36" t="s">
        <v>11</v>
      </c>
      <c r="AA67" s="36" t="s">
        <v>11</v>
      </c>
      <c r="AB67" s="36" t="s">
        <v>11</v>
      </c>
      <c r="AC67" s="36" t="s">
        <v>11</v>
      </c>
      <c r="AD67" s="36" t="s">
        <v>11</v>
      </c>
      <c r="AE67" s="36" t="s">
        <v>11</v>
      </c>
      <c r="AF67" s="36" t="s">
        <v>11</v>
      </c>
      <c r="AG67" s="36" t="s">
        <v>11</v>
      </c>
    </row>
    <row r="68" spans="1:33" x14ac:dyDescent="0.25">
      <c r="A68" s="43" t="s">
        <v>19</v>
      </c>
      <c r="B68" s="37">
        <v>31</v>
      </c>
      <c r="C68" s="37">
        <v>24</v>
      </c>
      <c r="D68" s="36" t="s">
        <v>11</v>
      </c>
      <c r="E68" s="36">
        <f t="shared" si="186"/>
        <v>55</v>
      </c>
      <c r="F68" s="37">
        <v>30</v>
      </c>
      <c r="G68" s="37">
        <v>25</v>
      </c>
      <c r="H68" s="36" t="s">
        <v>11</v>
      </c>
      <c r="I68" s="36">
        <f t="shared" si="188"/>
        <v>55</v>
      </c>
      <c r="J68" s="37">
        <v>24</v>
      </c>
      <c r="K68" s="37">
        <v>26</v>
      </c>
      <c r="L68" s="36" t="s">
        <v>11</v>
      </c>
      <c r="M68" s="36">
        <f t="shared" si="190"/>
        <v>50</v>
      </c>
      <c r="N68" s="37">
        <v>27</v>
      </c>
      <c r="O68" s="37">
        <v>26</v>
      </c>
      <c r="P68" s="36" t="s">
        <v>11</v>
      </c>
      <c r="Q68" s="36">
        <f t="shared" si="192"/>
        <v>53</v>
      </c>
      <c r="R68" s="36" t="s">
        <v>11</v>
      </c>
      <c r="S68" s="36" t="s">
        <v>11</v>
      </c>
      <c r="T68" s="36" t="s">
        <v>11</v>
      </c>
      <c r="U68" s="36" t="s">
        <v>11</v>
      </c>
      <c r="V68" s="36" t="s">
        <v>11</v>
      </c>
      <c r="W68" s="36" t="s">
        <v>11</v>
      </c>
      <c r="X68" s="36" t="s">
        <v>11</v>
      </c>
      <c r="Y68" s="36" t="s">
        <v>11</v>
      </c>
      <c r="Z68" s="36" t="s">
        <v>11</v>
      </c>
      <c r="AA68" s="36" t="s">
        <v>11</v>
      </c>
      <c r="AB68" s="36" t="s">
        <v>11</v>
      </c>
      <c r="AC68" s="36" t="s">
        <v>11</v>
      </c>
      <c r="AD68" s="36" t="s">
        <v>11</v>
      </c>
      <c r="AE68" s="36" t="s">
        <v>11</v>
      </c>
      <c r="AF68" s="36" t="s">
        <v>11</v>
      </c>
      <c r="AG68" s="36" t="s">
        <v>11</v>
      </c>
    </row>
    <row r="69" spans="1:33" x14ac:dyDescent="0.25">
      <c r="A69" s="43" t="s">
        <v>20</v>
      </c>
      <c r="B69" s="36" t="s">
        <v>11</v>
      </c>
      <c r="C69" s="37">
        <v>15</v>
      </c>
      <c r="D69" s="36">
        <v>17</v>
      </c>
      <c r="E69" s="36">
        <f t="shared" si="186"/>
        <v>32</v>
      </c>
      <c r="F69" s="36" t="s">
        <v>11</v>
      </c>
      <c r="G69" s="37">
        <v>22</v>
      </c>
      <c r="H69" s="36">
        <v>24</v>
      </c>
      <c r="I69" s="36">
        <f t="shared" si="188"/>
        <v>46</v>
      </c>
      <c r="J69" s="36" t="s">
        <v>11</v>
      </c>
      <c r="K69" s="37">
        <v>14</v>
      </c>
      <c r="L69" s="36">
        <v>16</v>
      </c>
      <c r="M69" s="36">
        <f t="shared" si="190"/>
        <v>30</v>
      </c>
      <c r="N69" s="36" t="s">
        <v>11</v>
      </c>
      <c r="O69" s="37">
        <v>13</v>
      </c>
      <c r="P69" s="36">
        <v>15</v>
      </c>
      <c r="Q69" s="36">
        <f t="shared" si="192"/>
        <v>28</v>
      </c>
      <c r="R69" s="36" t="s">
        <v>11</v>
      </c>
      <c r="S69" s="36" t="s">
        <v>11</v>
      </c>
      <c r="T69" s="36" t="s">
        <v>11</v>
      </c>
      <c r="U69" s="36" t="s">
        <v>11</v>
      </c>
      <c r="V69" s="36" t="s">
        <v>11</v>
      </c>
      <c r="W69" s="36" t="s">
        <v>11</v>
      </c>
      <c r="X69" s="36" t="s">
        <v>11</v>
      </c>
      <c r="Y69" s="36" t="s">
        <v>11</v>
      </c>
      <c r="Z69" s="36" t="s">
        <v>11</v>
      </c>
      <c r="AA69" s="36" t="s">
        <v>11</v>
      </c>
      <c r="AB69" s="36" t="s">
        <v>11</v>
      </c>
      <c r="AC69" s="36" t="s">
        <v>11</v>
      </c>
      <c r="AD69" s="36" t="s">
        <v>11</v>
      </c>
      <c r="AE69" s="36" t="s">
        <v>11</v>
      </c>
      <c r="AF69" s="36" t="s">
        <v>11</v>
      </c>
      <c r="AG69" s="36" t="s">
        <v>11</v>
      </c>
    </row>
    <row r="70" spans="1:33" x14ac:dyDescent="0.25">
      <c r="A70" s="43" t="s">
        <v>22</v>
      </c>
      <c r="B70" s="37">
        <v>21</v>
      </c>
      <c r="C70" s="37">
        <v>18</v>
      </c>
      <c r="D70" s="36">
        <v>20</v>
      </c>
      <c r="E70" s="36">
        <f t="shared" si="186"/>
        <v>59</v>
      </c>
      <c r="F70" s="48">
        <v>8</v>
      </c>
      <c r="G70" s="37">
        <v>18</v>
      </c>
      <c r="H70" s="36">
        <v>18</v>
      </c>
      <c r="I70" s="36">
        <f t="shared" si="188"/>
        <v>44</v>
      </c>
      <c r="J70" s="37">
        <v>17</v>
      </c>
      <c r="K70" s="37">
        <v>18</v>
      </c>
      <c r="L70" s="36">
        <v>20</v>
      </c>
      <c r="M70" s="36">
        <f t="shared" si="190"/>
        <v>55</v>
      </c>
      <c r="N70" s="37">
        <v>20</v>
      </c>
      <c r="O70" s="37">
        <v>18</v>
      </c>
      <c r="P70" s="36">
        <v>20</v>
      </c>
      <c r="Q70" s="36">
        <f t="shared" si="192"/>
        <v>58</v>
      </c>
      <c r="R70" s="36" t="s">
        <v>11</v>
      </c>
      <c r="S70" s="36" t="s">
        <v>11</v>
      </c>
      <c r="T70" s="36" t="s">
        <v>11</v>
      </c>
      <c r="U70" s="36" t="s">
        <v>11</v>
      </c>
      <c r="V70" s="36" t="s">
        <v>11</v>
      </c>
      <c r="W70" s="36" t="s">
        <v>11</v>
      </c>
      <c r="X70" s="36" t="s">
        <v>11</v>
      </c>
      <c r="Y70" s="36" t="s">
        <v>11</v>
      </c>
      <c r="Z70" s="36" t="s">
        <v>11</v>
      </c>
      <c r="AA70" s="36" t="s">
        <v>11</v>
      </c>
      <c r="AB70" s="36" t="s">
        <v>11</v>
      </c>
      <c r="AC70" s="36" t="s">
        <v>11</v>
      </c>
      <c r="AD70" s="36" t="s">
        <v>11</v>
      </c>
      <c r="AE70" s="36" t="s">
        <v>11</v>
      </c>
      <c r="AF70" s="36" t="s">
        <v>11</v>
      </c>
      <c r="AG70" s="36" t="s">
        <v>11</v>
      </c>
    </row>
    <row r="71" spans="1:33" x14ac:dyDescent="0.25">
      <c r="A71" s="43" t="s">
        <v>24</v>
      </c>
      <c r="B71" s="37">
        <v>20</v>
      </c>
      <c r="C71" s="37">
        <v>18</v>
      </c>
      <c r="D71" s="36">
        <v>18</v>
      </c>
      <c r="E71" s="36">
        <f t="shared" si="186"/>
        <v>56</v>
      </c>
      <c r="F71" s="37">
        <v>17</v>
      </c>
      <c r="G71" s="37">
        <v>24</v>
      </c>
      <c r="H71" s="36">
        <v>18</v>
      </c>
      <c r="I71" s="36">
        <f t="shared" si="188"/>
        <v>59</v>
      </c>
      <c r="J71" s="37">
        <v>24</v>
      </c>
      <c r="K71" s="37">
        <v>22</v>
      </c>
      <c r="L71" s="36">
        <v>20</v>
      </c>
      <c r="M71" s="36">
        <f t="shared" si="190"/>
        <v>66</v>
      </c>
      <c r="N71" s="37">
        <v>23</v>
      </c>
      <c r="O71" s="37">
        <v>22</v>
      </c>
      <c r="P71" s="36">
        <v>18</v>
      </c>
      <c r="Q71" s="36">
        <f t="shared" si="192"/>
        <v>63</v>
      </c>
      <c r="R71" s="36" t="s">
        <v>11</v>
      </c>
      <c r="S71" s="36" t="s">
        <v>11</v>
      </c>
      <c r="T71" s="36" t="s">
        <v>11</v>
      </c>
      <c r="U71" s="36" t="s">
        <v>11</v>
      </c>
      <c r="V71" s="36" t="s">
        <v>11</v>
      </c>
      <c r="W71" s="36" t="s">
        <v>11</v>
      </c>
      <c r="X71" s="36" t="s">
        <v>11</v>
      </c>
      <c r="Y71" s="36" t="s">
        <v>11</v>
      </c>
      <c r="Z71" s="36" t="s">
        <v>11</v>
      </c>
      <c r="AA71" s="36" t="s">
        <v>11</v>
      </c>
      <c r="AB71" s="36" t="s">
        <v>11</v>
      </c>
      <c r="AC71" s="36" t="s">
        <v>11</v>
      </c>
      <c r="AD71" s="36" t="s">
        <v>11</v>
      </c>
      <c r="AE71" s="36" t="s">
        <v>11</v>
      </c>
      <c r="AF71" s="36" t="s">
        <v>11</v>
      </c>
      <c r="AG71" s="36" t="s">
        <v>11</v>
      </c>
    </row>
    <row r="72" spans="1:33" x14ac:dyDescent="0.25">
      <c r="A72" s="43" t="s">
        <v>26</v>
      </c>
      <c r="B72" s="37">
        <v>20</v>
      </c>
      <c r="C72" s="37">
        <v>15</v>
      </c>
      <c r="D72" s="36">
        <v>22</v>
      </c>
      <c r="E72" s="36">
        <f t="shared" si="186"/>
        <v>57</v>
      </c>
      <c r="F72" s="48">
        <v>11</v>
      </c>
      <c r="G72" s="37">
        <v>13</v>
      </c>
      <c r="H72" s="36">
        <v>21</v>
      </c>
      <c r="I72" s="36">
        <f t="shared" si="188"/>
        <v>45</v>
      </c>
      <c r="J72" s="37">
        <v>19</v>
      </c>
      <c r="K72" s="37">
        <v>12</v>
      </c>
      <c r="L72" s="36">
        <v>22</v>
      </c>
      <c r="M72" s="36">
        <f t="shared" si="190"/>
        <v>53</v>
      </c>
      <c r="N72" s="37">
        <v>17</v>
      </c>
      <c r="O72" s="37">
        <v>13</v>
      </c>
      <c r="P72" s="36">
        <v>22</v>
      </c>
      <c r="Q72" s="36">
        <f t="shared" si="192"/>
        <v>52</v>
      </c>
      <c r="R72" s="36" t="s">
        <v>11</v>
      </c>
      <c r="S72" s="36" t="s">
        <v>11</v>
      </c>
      <c r="T72" s="36" t="s">
        <v>11</v>
      </c>
      <c r="U72" s="36" t="s">
        <v>11</v>
      </c>
      <c r="V72" s="36" t="s">
        <v>11</v>
      </c>
      <c r="W72" s="36" t="s">
        <v>11</v>
      </c>
      <c r="X72" s="36" t="s">
        <v>11</v>
      </c>
      <c r="Y72" s="36" t="s">
        <v>11</v>
      </c>
      <c r="Z72" s="36" t="s">
        <v>11</v>
      </c>
      <c r="AA72" s="36" t="s">
        <v>11</v>
      </c>
      <c r="AB72" s="36" t="s">
        <v>11</v>
      </c>
      <c r="AC72" s="36" t="s">
        <v>11</v>
      </c>
      <c r="AD72" s="36" t="s">
        <v>11</v>
      </c>
      <c r="AE72" s="36" t="s">
        <v>11</v>
      </c>
      <c r="AF72" s="36" t="s">
        <v>11</v>
      </c>
      <c r="AG72" s="36" t="s">
        <v>11</v>
      </c>
    </row>
    <row r="73" spans="1:33" x14ac:dyDescent="0.25">
      <c r="A73" s="43" t="s">
        <v>27</v>
      </c>
      <c r="B73" s="48">
        <v>12</v>
      </c>
      <c r="C73" s="37">
        <v>8</v>
      </c>
      <c r="D73" s="36">
        <v>20</v>
      </c>
      <c r="E73" s="36">
        <f t="shared" si="186"/>
        <v>40</v>
      </c>
      <c r="F73" s="48">
        <v>4</v>
      </c>
      <c r="G73" s="37">
        <v>11</v>
      </c>
      <c r="H73" s="36">
        <v>20</v>
      </c>
      <c r="I73" s="36">
        <f t="shared" si="188"/>
        <v>35</v>
      </c>
      <c r="J73" s="48">
        <v>12</v>
      </c>
      <c r="K73" s="37">
        <v>8</v>
      </c>
      <c r="L73" s="36">
        <v>20</v>
      </c>
      <c r="M73" s="36">
        <f t="shared" si="190"/>
        <v>40</v>
      </c>
      <c r="N73" s="51">
        <v>11</v>
      </c>
      <c r="O73" s="37">
        <v>9</v>
      </c>
      <c r="P73" s="36">
        <v>20</v>
      </c>
      <c r="Q73" s="36">
        <f t="shared" si="192"/>
        <v>40</v>
      </c>
      <c r="R73" s="36" t="s">
        <v>11</v>
      </c>
      <c r="S73" s="36" t="s">
        <v>11</v>
      </c>
      <c r="T73" s="36" t="s">
        <v>11</v>
      </c>
      <c r="U73" s="36" t="s">
        <v>11</v>
      </c>
      <c r="V73" s="36" t="s">
        <v>11</v>
      </c>
      <c r="W73" s="36" t="s">
        <v>11</v>
      </c>
      <c r="X73" s="36" t="s">
        <v>11</v>
      </c>
      <c r="Y73" s="36" t="s">
        <v>11</v>
      </c>
      <c r="Z73" s="36" t="s">
        <v>11</v>
      </c>
      <c r="AA73" s="36" t="s">
        <v>11</v>
      </c>
      <c r="AB73" s="36" t="s">
        <v>11</v>
      </c>
      <c r="AC73" s="36" t="s">
        <v>11</v>
      </c>
      <c r="AD73" s="36" t="s">
        <v>11</v>
      </c>
      <c r="AE73" s="36" t="s">
        <v>11</v>
      </c>
      <c r="AF73" s="36" t="s">
        <v>11</v>
      </c>
      <c r="AG73" s="36" t="s">
        <v>11</v>
      </c>
    </row>
    <row r="74" spans="1:33" x14ac:dyDescent="0.25">
      <c r="A74" s="44" t="s">
        <v>29</v>
      </c>
      <c r="B74" s="39">
        <f t="shared" ref="B74" si="196">SUM(B62,B65,B66,B67,B68,B70,B71,B72,B73)</f>
        <v>338</v>
      </c>
      <c r="C74" s="39">
        <f t="shared" ref="C74" si="197">SUM(C62,C65,C66:C73)</f>
        <v>165</v>
      </c>
      <c r="D74" s="39">
        <f t="shared" ref="D74" si="198">SUM(D69:D73)</f>
        <v>97</v>
      </c>
      <c r="E74" s="39">
        <f>SUM(E62,E65:E72)</f>
        <v>560</v>
      </c>
      <c r="F74" s="39">
        <f t="shared" ref="F74" si="199">SUM(F62,F65,F66,F67,F68,F70,F71,F72,F73)</f>
        <v>244</v>
      </c>
      <c r="G74" s="39">
        <f t="shared" ref="G74" si="200">SUM(G62,G65,G66:G73)</f>
        <v>177</v>
      </c>
      <c r="H74" s="39">
        <f t="shared" ref="H74" si="201">SUM(H69:H73)</f>
        <v>101</v>
      </c>
      <c r="I74" s="39">
        <f>SUM(I62,I65:I72)</f>
        <v>487</v>
      </c>
      <c r="J74" s="39">
        <f t="shared" ref="J74" si="202">SUM(J62,J65,J66,J67,J68,J70,J71,J72,J73)</f>
        <v>300</v>
      </c>
      <c r="K74" s="39">
        <f t="shared" ref="K74" si="203">SUM(K62,K65,K66:K73)</f>
        <v>177</v>
      </c>
      <c r="L74" s="39">
        <f t="shared" ref="L74" si="204">SUM(L69:L73)</f>
        <v>98</v>
      </c>
      <c r="M74" s="39">
        <f>SUM(M62,M65:M72)</f>
        <v>535</v>
      </c>
      <c r="N74" s="39">
        <f t="shared" ref="N74" si="205">SUM(N62,N65,N66,N67,N68,N70,N71,N72,N73)</f>
        <v>336</v>
      </c>
      <c r="O74" s="39">
        <f t="shared" ref="O74" si="206">SUM(O62,O65,O66:O73)</f>
        <v>184</v>
      </c>
      <c r="P74" s="39">
        <f t="shared" ref="P74" si="207">SUM(P69:P73)</f>
        <v>95</v>
      </c>
      <c r="Q74" s="39">
        <f>SUM(Q62,Q65:Q72)</f>
        <v>575</v>
      </c>
      <c r="R74" s="36" t="s">
        <v>11</v>
      </c>
      <c r="S74" s="36" t="s">
        <v>11</v>
      </c>
      <c r="T74" s="36" t="s">
        <v>11</v>
      </c>
      <c r="U74" s="36" t="s">
        <v>11</v>
      </c>
      <c r="V74" s="36" t="s">
        <v>11</v>
      </c>
      <c r="W74" s="36" t="s">
        <v>11</v>
      </c>
      <c r="X74" s="36" t="s">
        <v>11</v>
      </c>
      <c r="Y74" s="36" t="s">
        <v>11</v>
      </c>
      <c r="Z74" s="36" t="s">
        <v>11</v>
      </c>
      <c r="AA74" s="36" t="s">
        <v>11</v>
      </c>
      <c r="AB74" s="36" t="s">
        <v>11</v>
      </c>
      <c r="AC74" s="36" t="s">
        <v>11</v>
      </c>
      <c r="AD74" s="36" t="s">
        <v>11</v>
      </c>
      <c r="AE74" s="36" t="s">
        <v>11</v>
      </c>
      <c r="AF74" s="36" t="s">
        <v>11</v>
      </c>
      <c r="AG74" s="36" t="s">
        <v>11</v>
      </c>
    </row>
    <row r="75" spans="1:33" ht="26.25" x14ac:dyDescent="0.25">
      <c r="A75" s="193" t="s">
        <v>282</v>
      </c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</row>
    <row r="76" spans="1:33" ht="21" x14ac:dyDescent="0.25">
      <c r="A76" s="194" t="s">
        <v>33</v>
      </c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</row>
    <row r="77" spans="1:33" ht="21" x14ac:dyDescent="0.25">
      <c r="A77" s="195" t="s">
        <v>238</v>
      </c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</row>
    <row r="78" spans="1:33" ht="19.5" x14ac:dyDescent="0.35">
      <c r="A78" s="21" t="s">
        <v>1</v>
      </c>
      <c r="B78" s="191">
        <v>1</v>
      </c>
      <c r="C78" s="191"/>
      <c r="D78" s="191"/>
      <c r="E78" s="191"/>
      <c r="F78" s="191">
        <v>2</v>
      </c>
      <c r="G78" s="191"/>
      <c r="H78" s="191"/>
      <c r="I78" s="191"/>
      <c r="J78" s="190">
        <v>3</v>
      </c>
      <c r="K78" s="190"/>
      <c r="L78" s="190"/>
      <c r="M78" s="190"/>
      <c r="N78" s="190">
        <v>4</v>
      </c>
      <c r="O78" s="190"/>
      <c r="P78" s="190"/>
      <c r="Q78" s="190"/>
      <c r="R78" s="190">
        <v>5</v>
      </c>
      <c r="S78" s="190"/>
      <c r="T78" s="190"/>
      <c r="U78" s="190"/>
      <c r="V78" s="190">
        <v>6</v>
      </c>
      <c r="W78" s="190"/>
      <c r="X78" s="190"/>
      <c r="Y78" s="190"/>
      <c r="Z78" s="190">
        <v>7</v>
      </c>
      <c r="AA78" s="190"/>
      <c r="AB78" s="190"/>
      <c r="AC78" s="190"/>
      <c r="AD78" s="190">
        <v>8</v>
      </c>
      <c r="AE78" s="190"/>
      <c r="AF78" s="190"/>
      <c r="AG78" s="190"/>
    </row>
    <row r="79" spans="1:33" x14ac:dyDescent="0.25">
      <c r="A79" s="41" t="s">
        <v>3</v>
      </c>
      <c r="B79" s="40" t="s">
        <v>4</v>
      </c>
      <c r="C79" s="40" t="s">
        <v>5</v>
      </c>
      <c r="D79" s="40" t="s">
        <v>6</v>
      </c>
      <c r="E79" s="40" t="s">
        <v>7</v>
      </c>
      <c r="F79" s="40" t="s">
        <v>4</v>
      </c>
      <c r="G79" s="40" t="s">
        <v>5</v>
      </c>
      <c r="H79" s="40" t="s">
        <v>6</v>
      </c>
      <c r="I79" s="40" t="s">
        <v>7</v>
      </c>
      <c r="J79" s="40" t="s">
        <v>4</v>
      </c>
      <c r="K79" s="40" t="s">
        <v>5</v>
      </c>
      <c r="L79" s="40" t="s">
        <v>6</v>
      </c>
      <c r="M79" s="40" t="s">
        <v>7</v>
      </c>
      <c r="N79" s="40" t="s">
        <v>4</v>
      </c>
      <c r="O79" s="40" t="s">
        <v>5</v>
      </c>
      <c r="P79" s="40" t="s">
        <v>6</v>
      </c>
      <c r="Q79" s="40" t="s">
        <v>7</v>
      </c>
      <c r="R79" s="40" t="s">
        <v>4</v>
      </c>
      <c r="S79" s="40" t="s">
        <v>5</v>
      </c>
      <c r="T79" s="40" t="s">
        <v>6</v>
      </c>
      <c r="U79" s="40" t="s">
        <v>7</v>
      </c>
      <c r="V79" s="40" t="s">
        <v>4</v>
      </c>
      <c r="W79" s="40" t="s">
        <v>5</v>
      </c>
      <c r="X79" s="40" t="s">
        <v>6</v>
      </c>
      <c r="Y79" s="40" t="s">
        <v>7</v>
      </c>
      <c r="Z79" s="40" t="s">
        <v>4</v>
      </c>
      <c r="AA79" s="40" t="s">
        <v>5</v>
      </c>
      <c r="AB79" s="40" t="s">
        <v>6</v>
      </c>
      <c r="AC79" s="40" t="s">
        <v>7</v>
      </c>
      <c r="AD79" s="40" t="s">
        <v>4</v>
      </c>
      <c r="AE79" s="40" t="s">
        <v>5</v>
      </c>
      <c r="AF79" s="40" t="s">
        <v>6</v>
      </c>
      <c r="AG79" s="40" t="s">
        <v>7</v>
      </c>
    </row>
    <row r="80" spans="1:33" x14ac:dyDescent="0.25">
      <c r="A80" s="41" t="s">
        <v>10</v>
      </c>
      <c r="B80" s="36">
        <v>54</v>
      </c>
      <c r="C80" s="36">
        <v>20</v>
      </c>
      <c r="D80" s="36" t="s">
        <v>11</v>
      </c>
      <c r="E80" s="36">
        <f>SUM(B80:D80)</f>
        <v>74</v>
      </c>
      <c r="F80" s="36">
        <v>44</v>
      </c>
      <c r="G80" s="36">
        <v>22</v>
      </c>
      <c r="H80" s="36" t="s">
        <v>11</v>
      </c>
      <c r="I80" s="36">
        <f t="shared" ref="I80" si="208">SUM(F80:H80)</f>
        <v>66</v>
      </c>
      <c r="J80" s="36">
        <v>52</v>
      </c>
      <c r="K80" s="36">
        <v>23</v>
      </c>
      <c r="L80" s="36" t="s">
        <v>11</v>
      </c>
      <c r="M80" s="36">
        <f t="shared" ref="M80" si="209">SUM(J80:L80)</f>
        <v>75</v>
      </c>
      <c r="N80" s="36">
        <v>52</v>
      </c>
      <c r="O80" s="36">
        <v>18</v>
      </c>
      <c r="P80" s="36" t="s">
        <v>11</v>
      </c>
      <c r="Q80" s="36">
        <f t="shared" ref="Q80" si="210">SUM(N80:P80)</f>
        <v>70</v>
      </c>
      <c r="R80" s="36">
        <v>42</v>
      </c>
      <c r="S80" s="36">
        <v>23</v>
      </c>
      <c r="T80" s="36" t="s">
        <v>11</v>
      </c>
      <c r="U80" s="36">
        <f t="shared" ref="U80" si="211">SUM(R80:T80)</f>
        <v>65</v>
      </c>
      <c r="V80" s="36">
        <v>47</v>
      </c>
      <c r="W80" s="36">
        <v>21</v>
      </c>
      <c r="X80" s="36" t="s">
        <v>11</v>
      </c>
      <c r="Y80" s="36">
        <f t="shared" ref="Y80" si="212">SUM(V80:X80)</f>
        <v>68</v>
      </c>
      <c r="Z80" s="36">
        <v>54</v>
      </c>
      <c r="AA80" s="36">
        <v>20</v>
      </c>
      <c r="AB80" s="36" t="s">
        <v>11</v>
      </c>
      <c r="AC80" s="36">
        <f t="shared" ref="AC80" si="213">SUM(Z80:AB80)</f>
        <v>74</v>
      </c>
      <c r="AD80" s="36">
        <v>54</v>
      </c>
      <c r="AE80" s="36">
        <v>10</v>
      </c>
      <c r="AF80" s="36" t="s">
        <v>11</v>
      </c>
      <c r="AG80" s="36">
        <f t="shared" ref="AG80" si="214">SUM(AD80:AF80)</f>
        <v>64</v>
      </c>
    </row>
    <row r="81" spans="1:33" x14ac:dyDescent="0.25">
      <c r="A81" s="41" t="s">
        <v>12</v>
      </c>
      <c r="B81" s="37">
        <v>51</v>
      </c>
      <c r="C81" s="37">
        <v>17</v>
      </c>
      <c r="D81" s="36" t="s">
        <v>11</v>
      </c>
      <c r="E81" s="36">
        <f t="shared" ref="E81:E93" si="215">SUM(B81:D81)</f>
        <v>68</v>
      </c>
      <c r="F81" s="37">
        <v>50</v>
      </c>
      <c r="G81" s="37">
        <v>17</v>
      </c>
      <c r="H81" s="36" t="s">
        <v>11</v>
      </c>
      <c r="I81" s="36">
        <f t="shared" ref="I81:I93" si="216">SUM(F81:H81)</f>
        <v>67</v>
      </c>
      <c r="J81" s="37">
        <v>51</v>
      </c>
      <c r="K81" s="37">
        <v>20</v>
      </c>
      <c r="L81" s="36" t="s">
        <v>11</v>
      </c>
      <c r="M81" s="36">
        <f t="shared" ref="M81:M93" si="217">SUM(J81:L81)</f>
        <v>71</v>
      </c>
      <c r="N81" s="37">
        <v>50</v>
      </c>
      <c r="O81" s="37">
        <v>25</v>
      </c>
      <c r="P81" s="36" t="s">
        <v>11</v>
      </c>
      <c r="Q81" s="36">
        <f t="shared" ref="Q81:Q93" si="218">SUM(N81:P81)</f>
        <v>75</v>
      </c>
      <c r="R81" s="37">
        <v>50</v>
      </c>
      <c r="S81" s="37">
        <v>20</v>
      </c>
      <c r="T81" s="36" t="s">
        <v>11</v>
      </c>
      <c r="U81" s="36">
        <f t="shared" ref="U81:U93" si="219">SUM(R81:T81)</f>
        <v>70</v>
      </c>
      <c r="V81" s="37">
        <v>49</v>
      </c>
      <c r="W81" s="37">
        <v>19</v>
      </c>
      <c r="X81" s="36" t="s">
        <v>11</v>
      </c>
      <c r="Y81" s="36">
        <f t="shared" ref="Y81:Y93" si="220">SUM(V81:X81)</f>
        <v>68</v>
      </c>
      <c r="Z81" s="37">
        <v>48</v>
      </c>
      <c r="AA81" s="37">
        <v>22</v>
      </c>
      <c r="AB81" s="36" t="s">
        <v>11</v>
      </c>
      <c r="AC81" s="36">
        <f t="shared" ref="AC81:AC93" si="221">SUM(Z81:AB81)</f>
        <v>70</v>
      </c>
      <c r="AD81" s="37">
        <v>47</v>
      </c>
      <c r="AE81" s="37">
        <v>18</v>
      </c>
      <c r="AF81" s="36" t="s">
        <v>11</v>
      </c>
      <c r="AG81" s="36">
        <f t="shared" ref="AG81:AG93" si="222">SUM(AD81:AF81)</f>
        <v>65</v>
      </c>
    </row>
    <row r="82" spans="1:33" x14ac:dyDescent="0.25">
      <c r="A82" s="42" t="s">
        <v>13</v>
      </c>
      <c r="B82" s="38">
        <f>SUM(B80:B81)</f>
        <v>105</v>
      </c>
      <c r="C82" s="38">
        <f>SUM(C80:C81)</f>
        <v>37</v>
      </c>
      <c r="D82" s="39" t="s">
        <v>11</v>
      </c>
      <c r="E82" s="39">
        <f t="shared" si="215"/>
        <v>142</v>
      </c>
      <c r="F82" s="38">
        <f t="shared" ref="F82" si="223">SUM(F80:F81)</f>
        <v>94</v>
      </c>
      <c r="G82" s="38">
        <f t="shared" ref="G82" si="224">SUM(G80:G81)</f>
        <v>39</v>
      </c>
      <c r="H82" s="39" t="s">
        <v>11</v>
      </c>
      <c r="I82" s="39">
        <f t="shared" si="216"/>
        <v>133</v>
      </c>
      <c r="J82" s="38">
        <f t="shared" ref="J82" si="225">SUM(J80:J81)</f>
        <v>103</v>
      </c>
      <c r="K82" s="38">
        <f t="shared" ref="K82" si="226">SUM(K80:K81)</f>
        <v>43</v>
      </c>
      <c r="L82" s="39" t="s">
        <v>11</v>
      </c>
      <c r="M82" s="39">
        <f t="shared" si="217"/>
        <v>146</v>
      </c>
      <c r="N82" s="38">
        <f t="shared" ref="N82" si="227">SUM(N80:N81)</f>
        <v>102</v>
      </c>
      <c r="O82" s="38">
        <f t="shared" ref="O82" si="228">SUM(O80:O81)</f>
        <v>43</v>
      </c>
      <c r="P82" s="39" t="s">
        <v>11</v>
      </c>
      <c r="Q82" s="39">
        <f t="shared" si="218"/>
        <v>145</v>
      </c>
      <c r="R82" s="38">
        <f t="shared" ref="R82" si="229">SUM(R80:R81)</f>
        <v>92</v>
      </c>
      <c r="S82" s="38">
        <f t="shared" ref="S82" si="230">SUM(S80:S81)</f>
        <v>43</v>
      </c>
      <c r="T82" s="39" t="s">
        <v>11</v>
      </c>
      <c r="U82" s="39">
        <f t="shared" si="219"/>
        <v>135</v>
      </c>
      <c r="V82" s="38">
        <f t="shared" ref="V82" si="231">SUM(V80:V81)</f>
        <v>96</v>
      </c>
      <c r="W82" s="38">
        <f t="shared" ref="W82" si="232">SUM(W80:W81)</f>
        <v>40</v>
      </c>
      <c r="X82" s="39" t="s">
        <v>11</v>
      </c>
      <c r="Y82" s="39">
        <f t="shared" si="220"/>
        <v>136</v>
      </c>
      <c r="Z82" s="38">
        <f t="shared" ref="Z82" si="233">SUM(Z80:Z81)</f>
        <v>102</v>
      </c>
      <c r="AA82" s="38">
        <f t="shared" ref="AA82" si="234">SUM(AA80:AA81)</f>
        <v>42</v>
      </c>
      <c r="AB82" s="39" t="s">
        <v>11</v>
      </c>
      <c r="AC82" s="39">
        <f t="shared" si="221"/>
        <v>144</v>
      </c>
      <c r="AD82" s="38">
        <f t="shared" ref="AD82" si="235">SUM(AD80:AD81)</f>
        <v>101</v>
      </c>
      <c r="AE82" s="38">
        <f t="shared" ref="AE82" si="236">SUM(AE80:AE81)</f>
        <v>28</v>
      </c>
      <c r="AF82" s="39" t="s">
        <v>11</v>
      </c>
      <c r="AG82" s="39">
        <f t="shared" si="222"/>
        <v>129</v>
      </c>
    </row>
    <row r="83" spans="1:33" x14ac:dyDescent="0.25">
      <c r="A83" s="41" t="s">
        <v>14</v>
      </c>
      <c r="B83" s="36">
        <v>84</v>
      </c>
      <c r="C83" s="36" t="s">
        <v>11</v>
      </c>
      <c r="D83" s="36" t="s">
        <v>11</v>
      </c>
      <c r="E83" s="36">
        <f t="shared" si="215"/>
        <v>84</v>
      </c>
      <c r="F83" s="36">
        <v>73</v>
      </c>
      <c r="G83" s="36" t="s">
        <v>11</v>
      </c>
      <c r="H83" s="36" t="s">
        <v>11</v>
      </c>
      <c r="I83" s="36">
        <f t="shared" si="216"/>
        <v>73</v>
      </c>
      <c r="J83" s="36">
        <v>74</v>
      </c>
      <c r="K83" s="36" t="s">
        <v>11</v>
      </c>
      <c r="L83" s="36" t="s">
        <v>11</v>
      </c>
      <c r="M83" s="36">
        <f t="shared" si="217"/>
        <v>74</v>
      </c>
      <c r="N83" s="36">
        <v>75</v>
      </c>
      <c r="O83" s="36" t="s">
        <v>11</v>
      </c>
      <c r="P83" s="36" t="s">
        <v>11</v>
      </c>
      <c r="Q83" s="36">
        <f t="shared" si="218"/>
        <v>75</v>
      </c>
      <c r="R83" s="36">
        <v>61</v>
      </c>
      <c r="S83" s="36" t="s">
        <v>11</v>
      </c>
      <c r="T83" s="36" t="s">
        <v>11</v>
      </c>
      <c r="U83" s="36">
        <f t="shared" si="219"/>
        <v>61</v>
      </c>
      <c r="V83" s="36">
        <v>77</v>
      </c>
      <c r="W83" s="36" t="s">
        <v>11</v>
      </c>
      <c r="X83" s="36" t="s">
        <v>11</v>
      </c>
      <c r="Y83" s="36">
        <f t="shared" si="220"/>
        <v>77</v>
      </c>
      <c r="Z83" s="36">
        <v>73</v>
      </c>
      <c r="AA83" s="36" t="s">
        <v>11</v>
      </c>
      <c r="AB83" s="36" t="s">
        <v>11</v>
      </c>
      <c r="AC83" s="36">
        <f t="shared" si="221"/>
        <v>73</v>
      </c>
      <c r="AD83" s="36">
        <v>76</v>
      </c>
      <c r="AE83" s="36" t="s">
        <v>11</v>
      </c>
      <c r="AF83" s="36" t="s">
        <v>11</v>
      </c>
      <c r="AG83" s="36">
        <f t="shared" si="222"/>
        <v>76</v>
      </c>
    </row>
    <row r="84" spans="1:33" x14ac:dyDescent="0.25">
      <c r="A84" s="41" t="s">
        <v>15</v>
      </c>
      <c r="B84" s="37">
        <v>81</v>
      </c>
      <c r="C84" s="36" t="s">
        <v>11</v>
      </c>
      <c r="D84" s="36" t="s">
        <v>11</v>
      </c>
      <c r="E84" s="36">
        <f t="shared" si="215"/>
        <v>81</v>
      </c>
      <c r="F84" s="37">
        <v>89</v>
      </c>
      <c r="G84" s="36" t="s">
        <v>11</v>
      </c>
      <c r="H84" s="36" t="s">
        <v>11</v>
      </c>
      <c r="I84" s="36">
        <f t="shared" si="216"/>
        <v>89</v>
      </c>
      <c r="J84" s="37">
        <v>88</v>
      </c>
      <c r="K84" s="36" t="s">
        <v>11</v>
      </c>
      <c r="L84" s="36" t="s">
        <v>11</v>
      </c>
      <c r="M84" s="36">
        <f t="shared" si="217"/>
        <v>88</v>
      </c>
      <c r="N84" s="37">
        <v>77</v>
      </c>
      <c r="O84" s="36" t="s">
        <v>11</v>
      </c>
      <c r="P84" s="36" t="s">
        <v>11</v>
      </c>
      <c r="Q84" s="36">
        <f t="shared" si="218"/>
        <v>77</v>
      </c>
      <c r="R84" s="37">
        <v>70</v>
      </c>
      <c r="S84" s="36" t="s">
        <v>11</v>
      </c>
      <c r="T84" s="36" t="s">
        <v>11</v>
      </c>
      <c r="U84" s="36">
        <f t="shared" si="219"/>
        <v>70</v>
      </c>
      <c r="V84" s="37">
        <v>81</v>
      </c>
      <c r="W84" s="36" t="s">
        <v>11</v>
      </c>
      <c r="X84" s="36" t="s">
        <v>11</v>
      </c>
      <c r="Y84" s="36">
        <f t="shared" si="220"/>
        <v>81</v>
      </c>
      <c r="Z84" s="37">
        <v>75</v>
      </c>
      <c r="AA84" s="36" t="s">
        <v>11</v>
      </c>
      <c r="AB84" s="36" t="s">
        <v>11</v>
      </c>
      <c r="AC84" s="36">
        <f t="shared" si="221"/>
        <v>75</v>
      </c>
      <c r="AD84" s="37">
        <v>83</v>
      </c>
      <c r="AE84" s="36" t="s">
        <v>11</v>
      </c>
      <c r="AF84" s="36" t="s">
        <v>11</v>
      </c>
      <c r="AG84" s="36">
        <f t="shared" si="222"/>
        <v>83</v>
      </c>
    </row>
    <row r="85" spans="1:33" x14ac:dyDescent="0.25">
      <c r="A85" s="42" t="s">
        <v>16</v>
      </c>
      <c r="B85" s="38">
        <f>SUM(B83:B84)</f>
        <v>165</v>
      </c>
      <c r="C85" s="39" t="s">
        <v>11</v>
      </c>
      <c r="D85" s="39" t="s">
        <v>11</v>
      </c>
      <c r="E85" s="39">
        <f t="shared" si="215"/>
        <v>165</v>
      </c>
      <c r="F85" s="38">
        <f t="shared" ref="F85" si="237">SUM(F83:F84)</f>
        <v>162</v>
      </c>
      <c r="G85" s="39" t="s">
        <v>11</v>
      </c>
      <c r="H85" s="39" t="s">
        <v>11</v>
      </c>
      <c r="I85" s="39">
        <f t="shared" si="216"/>
        <v>162</v>
      </c>
      <c r="J85" s="38">
        <f t="shared" ref="J85" si="238">SUM(J83:J84)</f>
        <v>162</v>
      </c>
      <c r="K85" s="39" t="s">
        <v>11</v>
      </c>
      <c r="L85" s="39" t="s">
        <v>11</v>
      </c>
      <c r="M85" s="39">
        <f t="shared" si="217"/>
        <v>162</v>
      </c>
      <c r="N85" s="38">
        <f t="shared" ref="N85" si="239">SUM(N83:N84)</f>
        <v>152</v>
      </c>
      <c r="O85" s="39" t="s">
        <v>11</v>
      </c>
      <c r="P85" s="39" t="s">
        <v>11</v>
      </c>
      <c r="Q85" s="39">
        <f t="shared" si="218"/>
        <v>152</v>
      </c>
      <c r="R85" s="38">
        <f t="shared" ref="R85" si="240">SUM(R83:R84)</f>
        <v>131</v>
      </c>
      <c r="S85" s="39" t="s">
        <v>11</v>
      </c>
      <c r="T85" s="39" t="s">
        <v>11</v>
      </c>
      <c r="U85" s="39">
        <f t="shared" si="219"/>
        <v>131</v>
      </c>
      <c r="V85" s="38">
        <f t="shared" ref="V85" si="241">SUM(V83:V84)</f>
        <v>158</v>
      </c>
      <c r="W85" s="39" t="s">
        <v>11</v>
      </c>
      <c r="X85" s="39" t="s">
        <v>11</v>
      </c>
      <c r="Y85" s="39">
        <f t="shared" si="220"/>
        <v>158</v>
      </c>
      <c r="Z85" s="38">
        <f t="shared" ref="Z85" si="242">SUM(Z83:Z84)</f>
        <v>148</v>
      </c>
      <c r="AA85" s="39" t="s">
        <v>11</v>
      </c>
      <c r="AB85" s="39" t="s">
        <v>11</v>
      </c>
      <c r="AC85" s="39">
        <f t="shared" si="221"/>
        <v>148</v>
      </c>
      <c r="AD85" s="38">
        <f t="shared" ref="AD85" si="243">SUM(AD83:AD84)</f>
        <v>159</v>
      </c>
      <c r="AE85" s="39" t="s">
        <v>11</v>
      </c>
      <c r="AF85" s="39" t="s">
        <v>11</v>
      </c>
      <c r="AG85" s="39">
        <f t="shared" si="222"/>
        <v>159</v>
      </c>
    </row>
    <row r="86" spans="1:33" x14ac:dyDescent="0.25">
      <c r="A86" s="41" t="s">
        <v>17</v>
      </c>
      <c r="B86" s="37">
        <v>51</v>
      </c>
      <c r="C86" s="37">
        <v>18</v>
      </c>
      <c r="D86" s="36" t="s">
        <v>11</v>
      </c>
      <c r="E86" s="36">
        <f t="shared" si="215"/>
        <v>69</v>
      </c>
      <c r="F86" s="37">
        <v>61</v>
      </c>
      <c r="G86" s="37">
        <v>29</v>
      </c>
      <c r="H86" s="36" t="s">
        <v>11</v>
      </c>
      <c r="I86" s="36">
        <f t="shared" si="216"/>
        <v>90</v>
      </c>
      <c r="J86" s="37">
        <v>64</v>
      </c>
      <c r="K86" s="37">
        <v>29</v>
      </c>
      <c r="L86" s="36" t="s">
        <v>11</v>
      </c>
      <c r="M86" s="36">
        <f t="shared" si="217"/>
        <v>93</v>
      </c>
      <c r="N86" s="37">
        <v>56</v>
      </c>
      <c r="O86" s="37">
        <v>28</v>
      </c>
      <c r="P86" s="36" t="s">
        <v>11</v>
      </c>
      <c r="Q86" s="36">
        <f t="shared" si="218"/>
        <v>84</v>
      </c>
      <c r="R86" s="37">
        <v>51</v>
      </c>
      <c r="S86" s="37">
        <v>23</v>
      </c>
      <c r="T86" s="36" t="s">
        <v>11</v>
      </c>
      <c r="U86" s="36">
        <f t="shared" si="219"/>
        <v>74</v>
      </c>
      <c r="V86" s="37">
        <v>57</v>
      </c>
      <c r="W86" s="37">
        <v>28</v>
      </c>
      <c r="X86" s="36" t="s">
        <v>11</v>
      </c>
      <c r="Y86" s="36">
        <f t="shared" si="220"/>
        <v>85</v>
      </c>
      <c r="Z86" s="37">
        <v>40</v>
      </c>
      <c r="AA86" s="37">
        <v>24</v>
      </c>
      <c r="AB86" s="36" t="s">
        <v>11</v>
      </c>
      <c r="AC86" s="36">
        <f t="shared" si="221"/>
        <v>64</v>
      </c>
      <c r="AD86" s="37">
        <v>47</v>
      </c>
      <c r="AE86" s="37">
        <v>29</v>
      </c>
      <c r="AF86" s="36" t="s">
        <v>11</v>
      </c>
      <c r="AG86" s="36">
        <f t="shared" si="222"/>
        <v>76</v>
      </c>
    </row>
    <row r="87" spans="1:33" x14ac:dyDescent="0.25">
      <c r="A87" s="41" t="s">
        <v>18</v>
      </c>
      <c r="B87" s="37">
        <v>54</v>
      </c>
      <c r="C87" s="37">
        <v>27</v>
      </c>
      <c r="D87" s="36" t="s">
        <v>11</v>
      </c>
      <c r="E87" s="36">
        <f t="shared" si="215"/>
        <v>81</v>
      </c>
      <c r="F87" s="37">
        <v>50</v>
      </c>
      <c r="G87" s="37">
        <v>24</v>
      </c>
      <c r="H87" s="36" t="s">
        <v>11</v>
      </c>
      <c r="I87" s="36">
        <f t="shared" si="216"/>
        <v>74</v>
      </c>
      <c r="J87" s="37">
        <v>57</v>
      </c>
      <c r="K87" s="37">
        <v>23</v>
      </c>
      <c r="L87" s="36" t="s">
        <v>11</v>
      </c>
      <c r="M87" s="36">
        <f t="shared" si="217"/>
        <v>80</v>
      </c>
      <c r="N87" s="37">
        <v>46</v>
      </c>
      <c r="O87" s="37">
        <v>23</v>
      </c>
      <c r="P87" s="36" t="s">
        <v>11</v>
      </c>
      <c r="Q87" s="36">
        <f t="shared" si="218"/>
        <v>69</v>
      </c>
      <c r="R87" s="37">
        <v>51</v>
      </c>
      <c r="S87" s="37">
        <v>22</v>
      </c>
      <c r="T87" s="36" t="s">
        <v>11</v>
      </c>
      <c r="U87" s="36">
        <f t="shared" si="219"/>
        <v>73</v>
      </c>
      <c r="V87" s="37">
        <v>43</v>
      </c>
      <c r="W87" s="37">
        <v>22</v>
      </c>
      <c r="X87" s="36" t="s">
        <v>11</v>
      </c>
      <c r="Y87" s="36">
        <f t="shared" si="220"/>
        <v>65</v>
      </c>
      <c r="Z87" s="37">
        <v>40</v>
      </c>
      <c r="AA87" s="37">
        <v>21</v>
      </c>
      <c r="AB87" s="36" t="s">
        <v>11</v>
      </c>
      <c r="AC87" s="36">
        <f t="shared" si="221"/>
        <v>61</v>
      </c>
      <c r="AD87" s="37">
        <v>52</v>
      </c>
      <c r="AE87" s="37">
        <v>18</v>
      </c>
      <c r="AF87" s="36" t="s">
        <v>11</v>
      </c>
      <c r="AG87" s="36">
        <f t="shared" si="222"/>
        <v>70</v>
      </c>
    </row>
    <row r="88" spans="1:33" x14ac:dyDescent="0.25">
      <c r="A88" s="41" t="s">
        <v>19</v>
      </c>
      <c r="B88" s="37">
        <v>56</v>
      </c>
      <c r="C88" s="37">
        <v>24</v>
      </c>
      <c r="D88" s="36" t="s">
        <v>11</v>
      </c>
      <c r="E88" s="36">
        <f t="shared" si="215"/>
        <v>80</v>
      </c>
      <c r="F88" s="37">
        <v>47</v>
      </c>
      <c r="G88" s="37">
        <v>26</v>
      </c>
      <c r="H88" s="36" t="s">
        <v>11</v>
      </c>
      <c r="I88" s="36">
        <f t="shared" si="216"/>
        <v>73</v>
      </c>
      <c r="J88" s="37">
        <v>54</v>
      </c>
      <c r="K88" s="37">
        <v>26</v>
      </c>
      <c r="L88" s="36" t="s">
        <v>11</v>
      </c>
      <c r="M88" s="36">
        <f t="shared" si="217"/>
        <v>80</v>
      </c>
      <c r="N88" s="37">
        <v>54</v>
      </c>
      <c r="O88" s="37">
        <v>26</v>
      </c>
      <c r="P88" s="36" t="s">
        <v>11</v>
      </c>
      <c r="Q88" s="36">
        <f t="shared" si="218"/>
        <v>80</v>
      </c>
      <c r="R88" s="37">
        <v>42</v>
      </c>
      <c r="S88" s="37">
        <v>26</v>
      </c>
      <c r="T88" s="36" t="s">
        <v>11</v>
      </c>
      <c r="U88" s="36">
        <f t="shared" si="219"/>
        <v>68</v>
      </c>
      <c r="V88" s="37">
        <v>47</v>
      </c>
      <c r="W88" s="37">
        <v>27</v>
      </c>
      <c r="X88" s="36" t="s">
        <v>11</v>
      </c>
      <c r="Y88" s="36">
        <f t="shared" si="220"/>
        <v>74</v>
      </c>
      <c r="Z88" s="37">
        <v>47</v>
      </c>
      <c r="AA88" s="37">
        <v>26</v>
      </c>
      <c r="AB88" s="36" t="s">
        <v>11</v>
      </c>
      <c r="AC88" s="36">
        <f t="shared" si="221"/>
        <v>73</v>
      </c>
      <c r="AD88" s="37">
        <v>51</v>
      </c>
      <c r="AE88" s="37">
        <v>25</v>
      </c>
      <c r="AF88" s="36" t="s">
        <v>11</v>
      </c>
      <c r="AG88" s="36">
        <f t="shared" si="222"/>
        <v>76</v>
      </c>
    </row>
    <row r="89" spans="1:33" x14ac:dyDescent="0.25">
      <c r="A89" s="41" t="s">
        <v>20</v>
      </c>
      <c r="B89" s="36" t="s">
        <v>11</v>
      </c>
      <c r="C89" s="37">
        <v>18</v>
      </c>
      <c r="D89" s="36">
        <v>20</v>
      </c>
      <c r="E89" s="36">
        <f t="shared" si="215"/>
        <v>38</v>
      </c>
      <c r="F89" s="36" t="s">
        <v>11</v>
      </c>
      <c r="G89" s="37">
        <v>21</v>
      </c>
      <c r="H89" s="36">
        <v>24</v>
      </c>
      <c r="I89" s="36">
        <f t="shared" si="216"/>
        <v>45</v>
      </c>
      <c r="J89" s="36" t="s">
        <v>11</v>
      </c>
      <c r="K89" s="37">
        <v>20</v>
      </c>
      <c r="L89" s="36">
        <v>24</v>
      </c>
      <c r="M89" s="36">
        <f t="shared" si="217"/>
        <v>44</v>
      </c>
      <c r="N89" s="36" t="s">
        <v>11</v>
      </c>
      <c r="O89" s="37">
        <v>16</v>
      </c>
      <c r="P89" s="36">
        <v>18</v>
      </c>
      <c r="Q89" s="36">
        <f t="shared" si="218"/>
        <v>34</v>
      </c>
      <c r="R89" s="36" t="s">
        <v>11</v>
      </c>
      <c r="S89" s="37">
        <v>16</v>
      </c>
      <c r="T89" s="36">
        <v>18</v>
      </c>
      <c r="U89" s="36">
        <f t="shared" si="219"/>
        <v>34</v>
      </c>
      <c r="V89" s="36" t="s">
        <v>11</v>
      </c>
      <c r="W89" s="37">
        <v>17</v>
      </c>
      <c r="X89" s="36">
        <v>19</v>
      </c>
      <c r="Y89" s="36">
        <f t="shared" si="220"/>
        <v>36</v>
      </c>
      <c r="Z89" s="36" t="s">
        <v>11</v>
      </c>
      <c r="AA89" s="37">
        <v>16</v>
      </c>
      <c r="AB89" s="36">
        <v>18</v>
      </c>
      <c r="AC89" s="36">
        <f t="shared" si="221"/>
        <v>34</v>
      </c>
      <c r="AD89" s="36" t="s">
        <v>11</v>
      </c>
      <c r="AE89" s="37">
        <v>15</v>
      </c>
      <c r="AF89" s="36">
        <v>17</v>
      </c>
      <c r="AG89" s="36">
        <f t="shared" si="222"/>
        <v>32</v>
      </c>
    </row>
    <row r="90" spans="1:33" x14ac:dyDescent="0.25">
      <c r="A90" s="41" t="s">
        <v>22</v>
      </c>
      <c r="B90" s="37">
        <v>41</v>
      </c>
      <c r="C90" s="37">
        <v>12</v>
      </c>
      <c r="D90" s="36">
        <v>20</v>
      </c>
      <c r="E90" s="36">
        <f t="shared" si="215"/>
        <v>73</v>
      </c>
      <c r="F90" s="37">
        <v>34</v>
      </c>
      <c r="G90" s="37">
        <v>17</v>
      </c>
      <c r="H90" s="36">
        <v>20</v>
      </c>
      <c r="I90" s="36">
        <f t="shared" si="216"/>
        <v>71</v>
      </c>
      <c r="J90" s="37">
        <v>38</v>
      </c>
      <c r="K90" s="37">
        <v>19</v>
      </c>
      <c r="L90" s="36">
        <v>20</v>
      </c>
      <c r="M90" s="36">
        <f t="shared" si="217"/>
        <v>77</v>
      </c>
      <c r="N90" s="37">
        <v>35</v>
      </c>
      <c r="O90" s="37">
        <v>18</v>
      </c>
      <c r="P90" s="36">
        <v>20</v>
      </c>
      <c r="Q90" s="36">
        <f t="shared" si="218"/>
        <v>73</v>
      </c>
      <c r="R90" s="37">
        <v>26</v>
      </c>
      <c r="S90" s="37">
        <v>17</v>
      </c>
      <c r="T90" s="36">
        <v>20</v>
      </c>
      <c r="U90" s="36">
        <f t="shared" si="219"/>
        <v>63</v>
      </c>
      <c r="V90" s="37">
        <v>27</v>
      </c>
      <c r="W90" s="37">
        <v>20</v>
      </c>
      <c r="X90" s="36">
        <v>20</v>
      </c>
      <c r="Y90" s="36">
        <f t="shared" si="220"/>
        <v>67</v>
      </c>
      <c r="Z90" s="37">
        <v>32</v>
      </c>
      <c r="AA90" s="37">
        <v>18</v>
      </c>
      <c r="AB90" s="36">
        <v>20</v>
      </c>
      <c r="AC90" s="36">
        <f t="shared" si="221"/>
        <v>70</v>
      </c>
      <c r="AD90" s="37">
        <v>30</v>
      </c>
      <c r="AE90" s="37">
        <v>15</v>
      </c>
      <c r="AF90" s="36">
        <v>20</v>
      </c>
      <c r="AG90" s="36">
        <f t="shared" si="222"/>
        <v>65</v>
      </c>
    </row>
    <row r="91" spans="1:33" x14ac:dyDescent="0.25">
      <c r="A91" s="41" t="s">
        <v>24</v>
      </c>
      <c r="B91" s="37">
        <v>30</v>
      </c>
      <c r="C91" s="37">
        <v>16</v>
      </c>
      <c r="D91" s="36">
        <v>20</v>
      </c>
      <c r="E91" s="36">
        <f t="shared" si="215"/>
        <v>66</v>
      </c>
      <c r="F91" s="37">
        <v>25</v>
      </c>
      <c r="G91" s="37">
        <v>24</v>
      </c>
      <c r="H91" s="36">
        <v>20</v>
      </c>
      <c r="I91" s="36">
        <f t="shared" si="216"/>
        <v>69</v>
      </c>
      <c r="J91" s="37">
        <v>29</v>
      </c>
      <c r="K91" s="37">
        <v>24</v>
      </c>
      <c r="L91" s="36">
        <v>20</v>
      </c>
      <c r="M91" s="36">
        <f t="shared" si="217"/>
        <v>73</v>
      </c>
      <c r="N91" s="37">
        <v>28</v>
      </c>
      <c r="O91" s="37">
        <v>24</v>
      </c>
      <c r="P91" s="36">
        <v>20</v>
      </c>
      <c r="Q91" s="36">
        <f t="shared" si="218"/>
        <v>72</v>
      </c>
      <c r="R91" s="37">
        <v>26</v>
      </c>
      <c r="S91" s="37">
        <v>23</v>
      </c>
      <c r="T91" s="36">
        <v>20</v>
      </c>
      <c r="U91" s="36">
        <f t="shared" si="219"/>
        <v>69</v>
      </c>
      <c r="V91" s="37">
        <v>27</v>
      </c>
      <c r="W91" s="37">
        <v>24</v>
      </c>
      <c r="X91" s="36">
        <v>20</v>
      </c>
      <c r="Y91" s="36">
        <f t="shared" si="220"/>
        <v>71</v>
      </c>
      <c r="Z91" s="37">
        <v>30</v>
      </c>
      <c r="AA91" s="37">
        <v>24</v>
      </c>
      <c r="AB91" s="36">
        <v>20</v>
      </c>
      <c r="AC91" s="36">
        <f t="shared" si="221"/>
        <v>74</v>
      </c>
      <c r="AD91" s="37">
        <v>28</v>
      </c>
      <c r="AE91" s="37">
        <v>24</v>
      </c>
      <c r="AF91" s="36">
        <v>20</v>
      </c>
      <c r="AG91" s="36">
        <f t="shared" si="222"/>
        <v>72</v>
      </c>
    </row>
    <row r="92" spans="1:33" x14ac:dyDescent="0.25">
      <c r="A92" s="41" t="s">
        <v>26</v>
      </c>
      <c r="B92" s="37">
        <v>43</v>
      </c>
      <c r="C92" s="37">
        <v>20</v>
      </c>
      <c r="D92" s="36">
        <v>25</v>
      </c>
      <c r="E92" s="36">
        <f t="shared" si="215"/>
        <v>88</v>
      </c>
      <c r="F92" s="37">
        <v>37</v>
      </c>
      <c r="G92" s="37">
        <v>25</v>
      </c>
      <c r="H92" s="36">
        <v>24</v>
      </c>
      <c r="I92" s="36">
        <f t="shared" si="216"/>
        <v>86</v>
      </c>
      <c r="J92" s="37">
        <v>39</v>
      </c>
      <c r="K92" s="37">
        <v>19</v>
      </c>
      <c r="L92" s="36">
        <v>24</v>
      </c>
      <c r="M92" s="36">
        <f t="shared" si="217"/>
        <v>82</v>
      </c>
      <c r="N92" s="37">
        <v>25</v>
      </c>
      <c r="O92" s="37">
        <v>22</v>
      </c>
      <c r="P92" s="36">
        <v>24</v>
      </c>
      <c r="Q92" s="36">
        <f t="shared" si="218"/>
        <v>71</v>
      </c>
      <c r="R92" s="37">
        <v>30</v>
      </c>
      <c r="S92" s="37">
        <v>21</v>
      </c>
      <c r="T92" s="36">
        <v>24</v>
      </c>
      <c r="U92" s="36">
        <f t="shared" si="219"/>
        <v>75</v>
      </c>
      <c r="V92" s="37">
        <v>30</v>
      </c>
      <c r="W92" s="37">
        <v>20</v>
      </c>
      <c r="X92" s="36">
        <v>24</v>
      </c>
      <c r="Y92" s="36">
        <f t="shared" si="220"/>
        <v>74</v>
      </c>
      <c r="Z92" s="37">
        <v>30</v>
      </c>
      <c r="AA92" s="37">
        <v>21</v>
      </c>
      <c r="AB92" s="36">
        <v>24</v>
      </c>
      <c r="AC92" s="36">
        <f t="shared" si="221"/>
        <v>75</v>
      </c>
      <c r="AD92" s="37">
        <v>32</v>
      </c>
      <c r="AE92" s="37">
        <v>20</v>
      </c>
      <c r="AF92" s="36">
        <v>24</v>
      </c>
      <c r="AG92" s="36">
        <f t="shared" si="222"/>
        <v>76</v>
      </c>
    </row>
    <row r="93" spans="1:33" x14ac:dyDescent="0.25">
      <c r="A93" s="41" t="s">
        <v>27</v>
      </c>
      <c r="B93" s="37">
        <v>34</v>
      </c>
      <c r="C93" s="37">
        <v>11</v>
      </c>
      <c r="D93" s="36">
        <v>22</v>
      </c>
      <c r="E93" s="36">
        <f t="shared" si="215"/>
        <v>67</v>
      </c>
      <c r="F93" s="37">
        <v>26</v>
      </c>
      <c r="G93" s="37">
        <v>11</v>
      </c>
      <c r="H93" s="36">
        <v>20</v>
      </c>
      <c r="I93" s="36">
        <f t="shared" si="216"/>
        <v>57</v>
      </c>
      <c r="J93" s="37">
        <v>32</v>
      </c>
      <c r="K93" s="37">
        <v>12</v>
      </c>
      <c r="L93" s="36">
        <v>22</v>
      </c>
      <c r="M93" s="36">
        <f t="shared" si="217"/>
        <v>66</v>
      </c>
      <c r="N93" s="37">
        <v>23</v>
      </c>
      <c r="O93" s="37">
        <v>11</v>
      </c>
      <c r="P93" s="36">
        <v>20</v>
      </c>
      <c r="Q93" s="36">
        <f t="shared" si="218"/>
        <v>54</v>
      </c>
      <c r="R93" s="37">
        <v>24</v>
      </c>
      <c r="S93" s="37">
        <v>13</v>
      </c>
      <c r="T93" s="36">
        <v>20</v>
      </c>
      <c r="U93" s="36">
        <f t="shared" si="219"/>
        <v>57</v>
      </c>
      <c r="V93" s="37">
        <v>26</v>
      </c>
      <c r="W93" s="37">
        <v>13</v>
      </c>
      <c r="X93" s="36">
        <v>20</v>
      </c>
      <c r="Y93" s="36">
        <f t="shared" si="220"/>
        <v>59</v>
      </c>
      <c r="Z93" s="37">
        <v>22</v>
      </c>
      <c r="AA93" s="37">
        <v>12</v>
      </c>
      <c r="AB93" s="36">
        <v>20</v>
      </c>
      <c r="AC93" s="36">
        <f t="shared" si="221"/>
        <v>54</v>
      </c>
      <c r="AD93" s="37">
        <v>22</v>
      </c>
      <c r="AE93" s="37">
        <v>12</v>
      </c>
      <c r="AF93" s="36">
        <v>20</v>
      </c>
      <c r="AG93" s="36">
        <f t="shared" si="222"/>
        <v>54</v>
      </c>
    </row>
    <row r="94" spans="1:33" x14ac:dyDescent="0.25">
      <c r="A94" s="42" t="s">
        <v>29</v>
      </c>
      <c r="B94" s="39">
        <f t="shared" ref="B94" si="244">SUM(B82,B85,B86,B87,B88,B90,B91,B92,B93)</f>
        <v>579</v>
      </c>
      <c r="C94" s="39">
        <f>SUM(C82,C85,C86:C93)</f>
        <v>183</v>
      </c>
      <c r="D94" s="39">
        <f>SUM(D89:D93)</f>
        <v>107</v>
      </c>
      <c r="E94" s="39">
        <f>SUM(B94:D94)-49</f>
        <v>820</v>
      </c>
      <c r="F94" s="39">
        <f t="shared" ref="F94" si="245">SUM(F82,F85,F86,F87,F88,F90,F91,F92,F93)</f>
        <v>536</v>
      </c>
      <c r="G94" s="39">
        <f t="shared" ref="G94" si="246">SUM(G82,G85,G86:G93)</f>
        <v>216</v>
      </c>
      <c r="H94" s="39">
        <f t="shared" ref="H94" si="247">SUM(H89:H93)</f>
        <v>108</v>
      </c>
      <c r="I94" s="39">
        <f t="shared" ref="I94" si="248">SUM(F94:H94)-49</f>
        <v>811</v>
      </c>
      <c r="J94" s="39">
        <f t="shared" ref="J94" si="249">SUM(J82,J85,J86,J87,J88,J90,J91,J92,J93)</f>
        <v>578</v>
      </c>
      <c r="K94" s="39">
        <f t="shared" ref="K94" si="250">SUM(K82,K85,K86:K93)</f>
        <v>215</v>
      </c>
      <c r="L94" s="39">
        <f t="shared" ref="L94" si="251">SUM(L89:L93)</f>
        <v>110</v>
      </c>
      <c r="M94" s="39">
        <f t="shared" ref="M94" si="252">SUM(J94:L94)-49</f>
        <v>854</v>
      </c>
      <c r="N94" s="39">
        <f t="shared" ref="N94" si="253">SUM(N82,N85,N86,N87,N88,N90,N91,N92,N93)</f>
        <v>521</v>
      </c>
      <c r="O94" s="39">
        <f t="shared" ref="O94" si="254">SUM(O82,O85,O86:O93)</f>
        <v>211</v>
      </c>
      <c r="P94" s="39">
        <f t="shared" ref="P94" si="255">SUM(P89:P93)</f>
        <v>102</v>
      </c>
      <c r="Q94" s="39">
        <f t="shared" ref="Q94" si="256">SUM(N94:P94)-49</f>
        <v>785</v>
      </c>
      <c r="R94" s="39">
        <f t="shared" ref="R94" si="257">SUM(R82,R85,R86,R87,R88,R90,R91,R92,R93)</f>
        <v>473</v>
      </c>
      <c r="S94" s="39">
        <f t="shared" ref="S94" si="258">SUM(S82,S85,S86:S93)</f>
        <v>204</v>
      </c>
      <c r="T94" s="39">
        <f t="shared" ref="T94" si="259">SUM(T89:T93)</f>
        <v>102</v>
      </c>
      <c r="U94" s="39">
        <f t="shared" ref="U94" si="260">SUM(R94:T94)-49</f>
        <v>730</v>
      </c>
      <c r="V94" s="39">
        <f t="shared" ref="V94" si="261">SUM(V82,V85,V86,V87,V88,V90,V91,V92,V93)</f>
        <v>511</v>
      </c>
      <c r="W94" s="39">
        <f t="shared" ref="W94" si="262">SUM(W82,W85,W86:W93)</f>
        <v>211</v>
      </c>
      <c r="X94" s="39">
        <f t="shared" ref="X94" si="263">SUM(X89:X93)</f>
        <v>103</v>
      </c>
      <c r="Y94" s="39">
        <f t="shared" ref="Y94" si="264">SUM(V94:X94)-49</f>
        <v>776</v>
      </c>
      <c r="Z94" s="39">
        <f t="shared" ref="Z94" si="265">SUM(Z82,Z85,Z86,Z87,Z88,Z90,Z91,Z92,Z93)</f>
        <v>491</v>
      </c>
      <c r="AA94" s="39">
        <f t="shared" ref="AA94" si="266">SUM(AA82,AA85,AA86:AA93)</f>
        <v>204</v>
      </c>
      <c r="AB94" s="39">
        <f t="shared" ref="AB94" si="267">SUM(AB89:AB93)</f>
        <v>102</v>
      </c>
      <c r="AC94" s="39">
        <f t="shared" ref="AC94" si="268">SUM(Z94:AB94)-49</f>
        <v>748</v>
      </c>
      <c r="AD94" s="39">
        <f t="shared" ref="AD94" si="269">SUM(AD82,AD85,AD86,AD87,AD88,AD90,AD91,AD92,AD93)</f>
        <v>522</v>
      </c>
      <c r="AE94" s="39">
        <f t="shared" ref="AE94" si="270">SUM(AE82,AE85,AE86:AE93)</f>
        <v>186</v>
      </c>
      <c r="AF94" s="39">
        <f t="shared" ref="AF94" si="271">SUM(AF89:AF93)</f>
        <v>101</v>
      </c>
      <c r="AG94" s="39">
        <f t="shared" ref="AG94" si="272">SUM(AD94:AF94)-49</f>
        <v>760</v>
      </c>
    </row>
    <row r="95" spans="1:33" ht="19.5" x14ac:dyDescent="0.35">
      <c r="A95" s="21" t="s">
        <v>1</v>
      </c>
      <c r="B95" s="191">
        <v>9</v>
      </c>
      <c r="C95" s="191"/>
      <c r="D95" s="191"/>
      <c r="E95" s="191"/>
      <c r="F95" s="191">
        <v>10</v>
      </c>
      <c r="G95" s="191"/>
      <c r="H95" s="191"/>
      <c r="I95" s="191"/>
      <c r="J95" s="190">
        <v>11</v>
      </c>
      <c r="K95" s="190"/>
      <c r="L95" s="190"/>
      <c r="M95" s="190"/>
      <c r="N95" s="190">
        <v>12</v>
      </c>
      <c r="O95" s="190"/>
      <c r="P95" s="190"/>
      <c r="Q95" s="190"/>
      <c r="R95" s="196" t="s">
        <v>288</v>
      </c>
      <c r="S95" s="196"/>
      <c r="T95" s="196"/>
      <c r="U95" s="196"/>
      <c r="V95" s="190">
        <v>14</v>
      </c>
      <c r="W95" s="190"/>
      <c r="X95" s="190"/>
      <c r="Y95" s="190"/>
      <c r="Z95" s="190" t="s">
        <v>51</v>
      </c>
      <c r="AA95" s="190"/>
      <c r="AB95" s="190"/>
      <c r="AC95" s="190"/>
      <c r="AD95" s="190" t="s">
        <v>53</v>
      </c>
      <c r="AE95" s="190"/>
      <c r="AF95" s="190"/>
      <c r="AG95" s="190"/>
    </row>
    <row r="96" spans="1:33" x14ac:dyDescent="0.25">
      <c r="A96" s="40" t="s">
        <v>3</v>
      </c>
      <c r="B96" s="40" t="s">
        <v>4</v>
      </c>
      <c r="C96" s="40" t="s">
        <v>5</v>
      </c>
      <c r="D96" s="40" t="s">
        <v>6</v>
      </c>
      <c r="E96" s="40" t="s">
        <v>7</v>
      </c>
      <c r="F96" s="40" t="s">
        <v>4</v>
      </c>
      <c r="G96" s="40" t="s">
        <v>5</v>
      </c>
      <c r="H96" s="40" t="s">
        <v>6</v>
      </c>
      <c r="I96" s="40" t="s">
        <v>7</v>
      </c>
      <c r="J96" s="40" t="s">
        <v>4</v>
      </c>
      <c r="K96" s="40" t="s">
        <v>5</v>
      </c>
      <c r="L96" s="40" t="s">
        <v>6</v>
      </c>
      <c r="M96" s="40" t="s">
        <v>7</v>
      </c>
      <c r="N96" s="40" t="s">
        <v>4</v>
      </c>
      <c r="O96" s="40" t="s">
        <v>5</v>
      </c>
      <c r="P96" s="40" t="s">
        <v>6</v>
      </c>
      <c r="Q96" s="40" t="s">
        <v>7</v>
      </c>
      <c r="R96" s="40" t="s">
        <v>4</v>
      </c>
      <c r="S96" s="40" t="s">
        <v>5</v>
      </c>
      <c r="T96" s="40" t="s">
        <v>6</v>
      </c>
      <c r="U96" s="40" t="s">
        <v>7</v>
      </c>
      <c r="V96" s="40" t="s">
        <v>4</v>
      </c>
      <c r="W96" s="40" t="s">
        <v>5</v>
      </c>
      <c r="X96" s="40" t="s">
        <v>6</v>
      </c>
      <c r="Y96" s="40" t="s">
        <v>7</v>
      </c>
      <c r="Z96" s="40" t="s">
        <v>4</v>
      </c>
      <c r="AA96" s="40" t="s">
        <v>5</v>
      </c>
      <c r="AB96" s="40" t="s">
        <v>6</v>
      </c>
      <c r="AC96" s="40" t="s">
        <v>7</v>
      </c>
      <c r="AD96" s="40" t="s">
        <v>4</v>
      </c>
      <c r="AE96" s="40" t="s">
        <v>5</v>
      </c>
      <c r="AF96" s="40" t="s">
        <v>6</v>
      </c>
      <c r="AG96" s="40" t="s">
        <v>7</v>
      </c>
    </row>
    <row r="97" spans="1:33" x14ac:dyDescent="0.25">
      <c r="A97" s="43" t="s">
        <v>10</v>
      </c>
      <c r="B97" s="36">
        <v>46</v>
      </c>
      <c r="C97" s="36">
        <v>21</v>
      </c>
      <c r="D97" s="36" t="s">
        <v>11</v>
      </c>
      <c r="E97" s="36">
        <f t="shared" ref="E97" si="273">SUM(B97:D97)</f>
        <v>67</v>
      </c>
      <c r="F97" s="36">
        <v>45</v>
      </c>
      <c r="G97" s="36">
        <v>24</v>
      </c>
      <c r="H97" s="36" t="s">
        <v>11</v>
      </c>
      <c r="I97" s="36">
        <f t="shared" ref="I97" si="274">SUM(F97:H97)</f>
        <v>69</v>
      </c>
      <c r="J97" s="36">
        <v>44</v>
      </c>
      <c r="K97" s="36">
        <v>17</v>
      </c>
      <c r="L97" s="36" t="s">
        <v>11</v>
      </c>
      <c r="M97" s="36">
        <f t="shared" ref="M97" si="275">SUM(J97:L97)</f>
        <v>61</v>
      </c>
      <c r="N97" s="36">
        <v>45</v>
      </c>
      <c r="O97" s="36">
        <v>23</v>
      </c>
      <c r="P97" s="36" t="s">
        <v>11</v>
      </c>
      <c r="Q97" s="36">
        <f t="shared" ref="Q97" si="276">SUM(N97:P97)</f>
        <v>68</v>
      </c>
      <c r="R97" s="36">
        <v>46</v>
      </c>
      <c r="S97" s="36">
        <v>13</v>
      </c>
      <c r="T97" s="36" t="s">
        <v>11</v>
      </c>
      <c r="U97" s="36">
        <f t="shared" ref="U97" si="277">SUM(R97:T97)</f>
        <v>59</v>
      </c>
      <c r="V97" s="36">
        <v>47</v>
      </c>
      <c r="W97" s="36">
        <v>15</v>
      </c>
      <c r="X97" s="36" t="s">
        <v>11</v>
      </c>
      <c r="Y97" s="36">
        <f t="shared" ref="Y97" si="278">SUM(V97:X97)</f>
        <v>62</v>
      </c>
      <c r="Z97" s="36">
        <v>40</v>
      </c>
      <c r="AA97" s="36">
        <v>18</v>
      </c>
      <c r="AB97" s="36" t="s">
        <v>11</v>
      </c>
      <c r="AC97" s="36">
        <f t="shared" ref="AC97" si="279">SUM(Z97:AB97)</f>
        <v>58</v>
      </c>
      <c r="AD97" s="36">
        <v>45</v>
      </c>
      <c r="AE97" s="36">
        <v>16</v>
      </c>
      <c r="AF97" s="36" t="s">
        <v>11</v>
      </c>
      <c r="AG97" s="36">
        <f t="shared" ref="AG97" si="280">SUM(AD97:AF97)</f>
        <v>61</v>
      </c>
    </row>
    <row r="98" spans="1:33" x14ac:dyDescent="0.25">
      <c r="A98" s="43" t="s">
        <v>12</v>
      </c>
      <c r="B98" s="37">
        <v>47</v>
      </c>
      <c r="C98" s="37">
        <v>16</v>
      </c>
      <c r="D98" s="36" t="s">
        <v>11</v>
      </c>
      <c r="E98" s="36">
        <f t="shared" ref="E98:E99" si="281">SUM(B98:D98)</f>
        <v>63</v>
      </c>
      <c r="F98" s="37">
        <v>40</v>
      </c>
      <c r="G98" s="37">
        <v>19</v>
      </c>
      <c r="H98" s="36" t="s">
        <v>11</v>
      </c>
      <c r="I98" s="36">
        <f t="shared" ref="I98:I99" si="282">SUM(F98:H98)</f>
        <v>59</v>
      </c>
      <c r="J98" s="37">
        <v>47</v>
      </c>
      <c r="K98" s="37">
        <v>20</v>
      </c>
      <c r="L98" s="36" t="s">
        <v>11</v>
      </c>
      <c r="M98" s="36">
        <f t="shared" ref="M98:M99" si="283">SUM(J98:L98)</f>
        <v>67</v>
      </c>
      <c r="N98" s="37">
        <v>37</v>
      </c>
      <c r="O98" s="37">
        <v>20</v>
      </c>
      <c r="P98" s="36" t="s">
        <v>11</v>
      </c>
      <c r="Q98" s="36">
        <f t="shared" ref="Q98:Q99" si="284">SUM(N98:P98)</f>
        <v>57</v>
      </c>
      <c r="R98" s="37">
        <v>50</v>
      </c>
      <c r="S98" s="37">
        <v>20</v>
      </c>
      <c r="T98" s="36" t="s">
        <v>11</v>
      </c>
      <c r="U98" s="36">
        <f t="shared" ref="U98:U99" si="285">SUM(R98:T98)</f>
        <v>70</v>
      </c>
      <c r="V98" s="37">
        <v>38</v>
      </c>
      <c r="W98" s="37">
        <v>13</v>
      </c>
      <c r="X98" s="36" t="s">
        <v>11</v>
      </c>
      <c r="Y98" s="36">
        <f t="shared" ref="Y98:Y99" si="286">SUM(V98:X98)</f>
        <v>51</v>
      </c>
      <c r="Z98" s="37">
        <v>38</v>
      </c>
      <c r="AA98" s="37">
        <v>14</v>
      </c>
      <c r="AB98" s="36" t="s">
        <v>11</v>
      </c>
      <c r="AC98" s="36">
        <f t="shared" ref="AC98:AC99" si="287">SUM(Z98:AB98)</f>
        <v>52</v>
      </c>
      <c r="AD98" s="37">
        <v>35</v>
      </c>
      <c r="AE98" s="37">
        <v>13</v>
      </c>
      <c r="AF98" s="36" t="s">
        <v>11</v>
      </c>
      <c r="AG98" s="36">
        <f t="shared" ref="AG98:AG99" si="288">SUM(AD98:AF98)</f>
        <v>48</v>
      </c>
    </row>
    <row r="99" spans="1:33" x14ac:dyDescent="0.25">
      <c r="A99" s="44" t="s">
        <v>13</v>
      </c>
      <c r="B99" s="38">
        <f t="shared" ref="B99" si="289">SUM(B97:B98)</f>
        <v>93</v>
      </c>
      <c r="C99" s="38">
        <f t="shared" ref="C99" si="290">SUM(C97:C98)</f>
        <v>37</v>
      </c>
      <c r="D99" s="39" t="s">
        <v>11</v>
      </c>
      <c r="E99" s="39">
        <f t="shared" si="281"/>
        <v>130</v>
      </c>
      <c r="F99" s="38">
        <f t="shared" ref="F99" si="291">SUM(F97:F98)</f>
        <v>85</v>
      </c>
      <c r="G99" s="38">
        <f t="shared" ref="G99" si="292">SUM(G97:G98)</f>
        <v>43</v>
      </c>
      <c r="H99" s="39" t="s">
        <v>11</v>
      </c>
      <c r="I99" s="39">
        <f t="shared" si="282"/>
        <v>128</v>
      </c>
      <c r="J99" s="38">
        <f t="shared" ref="J99" si="293">SUM(J97:J98)</f>
        <v>91</v>
      </c>
      <c r="K99" s="38">
        <f t="shared" ref="K99" si="294">SUM(K97:K98)</f>
        <v>37</v>
      </c>
      <c r="L99" s="39" t="s">
        <v>11</v>
      </c>
      <c r="M99" s="39">
        <f t="shared" si="283"/>
        <v>128</v>
      </c>
      <c r="N99" s="38">
        <f t="shared" ref="N99" si="295">SUM(N97:N98)</f>
        <v>82</v>
      </c>
      <c r="O99" s="38">
        <f t="shared" ref="O99" si="296">SUM(O97:O98)</f>
        <v>43</v>
      </c>
      <c r="P99" s="39" t="s">
        <v>11</v>
      </c>
      <c r="Q99" s="39">
        <f t="shared" si="284"/>
        <v>125</v>
      </c>
      <c r="R99" s="38">
        <f t="shared" ref="R99" si="297">SUM(R97:R98)</f>
        <v>96</v>
      </c>
      <c r="S99" s="38">
        <f t="shared" ref="S99" si="298">SUM(S97:S98)</f>
        <v>33</v>
      </c>
      <c r="T99" s="39" t="s">
        <v>11</v>
      </c>
      <c r="U99" s="39">
        <f t="shared" si="285"/>
        <v>129</v>
      </c>
      <c r="V99" s="38">
        <f t="shared" ref="V99" si="299">SUM(V97:V98)</f>
        <v>85</v>
      </c>
      <c r="W99" s="38">
        <f t="shared" ref="W99" si="300">SUM(W97:W98)</f>
        <v>28</v>
      </c>
      <c r="X99" s="39" t="s">
        <v>11</v>
      </c>
      <c r="Y99" s="39">
        <f t="shared" si="286"/>
        <v>113</v>
      </c>
      <c r="Z99" s="38">
        <f t="shared" ref="Z99" si="301">SUM(Z97:Z98)</f>
        <v>78</v>
      </c>
      <c r="AA99" s="38">
        <f t="shared" ref="AA99" si="302">SUM(AA97:AA98)</f>
        <v>32</v>
      </c>
      <c r="AB99" s="39" t="s">
        <v>11</v>
      </c>
      <c r="AC99" s="39">
        <f t="shared" si="287"/>
        <v>110</v>
      </c>
      <c r="AD99" s="38">
        <f t="shared" ref="AD99" si="303">SUM(AD97:AD98)</f>
        <v>80</v>
      </c>
      <c r="AE99" s="38">
        <f t="shared" ref="AE99" si="304">SUM(AE97:AE98)</f>
        <v>29</v>
      </c>
      <c r="AF99" s="39" t="s">
        <v>11</v>
      </c>
      <c r="AG99" s="39">
        <f t="shared" si="288"/>
        <v>109</v>
      </c>
    </row>
    <row r="100" spans="1:33" x14ac:dyDescent="0.25">
      <c r="A100" s="43" t="s">
        <v>14</v>
      </c>
      <c r="B100" s="36">
        <v>57</v>
      </c>
      <c r="C100" s="36" t="s">
        <v>11</v>
      </c>
      <c r="D100" s="36" t="s">
        <v>11</v>
      </c>
      <c r="E100" s="36">
        <f t="shared" ref="E100:E110" si="305">SUM(B100:D100)</f>
        <v>57</v>
      </c>
      <c r="F100" s="36">
        <v>69</v>
      </c>
      <c r="G100" s="36" t="s">
        <v>11</v>
      </c>
      <c r="H100" s="36" t="s">
        <v>11</v>
      </c>
      <c r="I100" s="36">
        <f t="shared" ref="I100:I110" si="306">SUM(F100:H100)</f>
        <v>69</v>
      </c>
      <c r="J100" s="36">
        <v>79</v>
      </c>
      <c r="K100" s="36" t="s">
        <v>11</v>
      </c>
      <c r="L100" s="36" t="s">
        <v>11</v>
      </c>
      <c r="M100" s="36">
        <f t="shared" ref="M100:M110" si="307">SUM(J100:L100)</f>
        <v>79</v>
      </c>
      <c r="N100" s="36">
        <v>65</v>
      </c>
      <c r="O100" s="36" t="s">
        <v>11</v>
      </c>
      <c r="P100" s="36" t="s">
        <v>11</v>
      </c>
      <c r="Q100" s="36">
        <f t="shared" ref="Q100:Q110" si="308">SUM(N100:P100)</f>
        <v>65</v>
      </c>
      <c r="R100" s="36">
        <v>50</v>
      </c>
      <c r="S100" s="36" t="s">
        <v>11</v>
      </c>
      <c r="T100" s="36" t="s">
        <v>11</v>
      </c>
      <c r="U100" s="36">
        <f t="shared" ref="U100:U110" si="309">SUM(R100:T100)</f>
        <v>50</v>
      </c>
      <c r="V100" s="36">
        <v>61</v>
      </c>
      <c r="W100" s="36" t="s">
        <v>11</v>
      </c>
      <c r="X100" s="36" t="s">
        <v>11</v>
      </c>
      <c r="Y100" s="36">
        <f t="shared" ref="Y100:Y110" si="310">SUM(V100:X100)</f>
        <v>61</v>
      </c>
      <c r="Z100" s="36">
        <v>48</v>
      </c>
      <c r="AA100" s="36" t="s">
        <v>11</v>
      </c>
      <c r="AB100" s="36" t="s">
        <v>11</v>
      </c>
      <c r="AC100" s="36">
        <f t="shared" ref="AC100:AC110" si="311">SUM(Z100:AB100)</f>
        <v>48</v>
      </c>
      <c r="AD100" s="36">
        <v>62</v>
      </c>
      <c r="AE100" s="36" t="s">
        <v>11</v>
      </c>
      <c r="AF100" s="36" t="s">
        <v>11</v>
      </c>
      <c r="AG100" s="36">
        <f t="shared" ref="AG100:AG110" si="312">SUM(AD100:AF100)</f>
        <v>62</v>
      </c>
    </row>
    <row r="101" spans="1:33" x14ac:dyDescent="0.25">
      <c r="A101" s="43" t="s">
        <v>15</v>
      </c>
      <c r="B101" s="37">
        <v>65</v>
      </c>
      <c r="C101" s="36" t="s">
        <v>11</v>
      </c>
      <c r="D101" s="36" t="s">
        <v>11</v>
      </c>
      <c r="E101" s="36">
        <f t="shared" si="305"/>
        <v>65</v>
      </c>
      <c r="F101" s="37">
        <v>80</v>
      </c>
      <c r="G101" s="36" t="s">
        <v>11</v>
      </c>
      <c r="H101" s="36" t="s">
        <v>11</v>
      </c>
      <c r="I101" s="36">
        <f t="shared" si="306"/>
        <v>80</v>
      </c>
      <c r="J101" s="37">
        <v>71</v>
      </c>
      <c r="K101" s="36" t="s">
        <v>11</v>
      </c>
      <c r="L101" s="36" t="s">
        <v>11</v>
      </c>
      <c r="M101" s="36">
        <f t="shared" si="307"/>
        <v>71</v>
      </c>
      <c r="N101" s="37">
        <v>57</v>
      </c>
      <c r="O101" s="36" t="s">
        <v>11</v>
      </c>
      <c r="P101" s="36" t="s">
        <v>11</v>
      </c>
      <c r="Q101" s="36">
        <f t="shared" si="308"/>
        <v>57</v>
      </c>
      <c r="R101" s="37">
        <v>50</v>
      </c>
      <c r="S101" s="36" t="s">
        <v>11</v>
      </c>
      <c r="T101" s="36" t="s">
        <v>11</v>
      </c>
      <c r="U101" s="36">
        <f t="shared" si="309"/>
        <v>50</v>
      </c>
      <c r="V101" s="37">
        <v>54</v>
      </c>
      <c r="W101" s="36" t="s">
        <v>11</v>
      </c>
      <c r="X101" s="36" t="s">
        <v>11</v>
      </c>
      <c r="Y101" s="36">
        <f t="shared" si="310"/>
        <v>54</v>
      </c>
      <c r="Z101" s="37">
        <v>34</v>
      </c>
      <c r="AA101" s="36" t="s">
        <v>11</v>
      </c>
      <c r="AB101" s="36" t="s">
        <v>11</v>
      </c>
      <c r="AC101" s="36">
        <f t="shared" si="311"/>
        <v>34</v>
      </c>
      <c r="AD101" s="37">
        <v>47</v>
      </c>
      <c r="AE101" s="36" t="s">
        <v>11</v>
      </c>
      <c r="AF101" s="36" t="s">
        <v>11</v>
      </c>
      <c r="AG101" s="36">
        <f t="shared" si="312"/>
        <v>47</v>
      </c>
    </row>
    <row r="102" spans="1:33" x14ac:dyDescent="0.25">
      <c r="A102" s="44" t="s">
        <v>16</v>
      </c>
      <c r="B102" s="38">
        <f>SUM(B100:B101)</f>
        <v>122</v>
      </c>
      <c r="C102" s="39" t="s">
        <v>11</v>
      </c>
      <c r="D102" s="39" t="s">
        <v>11</v>
      </c>
      <c r="E102" s="39">
        <f t="shared" si="305"/>
        <v>122</v>
      </c>
      <c r="F102" s="38">
        <f t="shared" ref="F102" si="313">SUM(F100:F101)</f>
        <v>149</v>
      </c>
      <c r="G102" s="39" t="s">
        <v>11</v>
      </c>
      <c r="H102" s="39" t="s">
        <v>11</v>
      </c>
      <c r="I102" s="39">
        <f t="shared" si="306"/>
        <v>149</v>
      </c>
      <c r="J102" s="38">
        <f t="shared" ref="J102" si="314">SUM(J100:J101)</f>
        <v>150</v>
      </c>
      <c r="K102" s="39" t="s">
        <v>11</v>
      </c>
      <c r="L102" s="39" t="s">
        <v>11</v>
      </c>
      <c r="M102" s="39">
        <f t="shared" si="307"/>
        <v>150</v>
      </c>
      <c r="N102" s="38">
        <f t="shared" ref="N102" si="315">SUM(N100:N101)</f>
        <v>122</v>
      </c>
      <c r="O102" s="39" t="s">
        <v>11</v>
      </c>
      <c r="P102" s="39" t="s">
        <v>11</v>
      </c>
      <c r="Q102" s="39">
        <f t="shared" si="308"/>
        <v>122</v>
      </c>
      <c r="R102" s="38">
        <f t="shared" ref="R102" si="316">SUM(R100:R101)</f>
        <v>100</v>
      </c>
      <c r="S102" s="39" t="s">
        <v>11</v>
      </c>
      <c r="T102" s="39" t="s">
        <v>11</v>
      </c>
      <c r="U102" s="39">
        <f t="shared" si="309"/>
        <v>100</v>
      </c>
      <c r="V102" s="38">
        <f t="shared" ref="V102" si="317">SUM(V100:V101)</f>
        <v>115</v>
      </c>
      <c r="W102" s="39" t="s">
        <v>11</v>
      </c>
      <c r="X102" s="39" t="s">
        <v>11</v>
      </c>
      <c r="Y102" s="39">
        <f t="shared" si="310"/>
        <v>115</v>
      </c>
      <c r="Z102" s="38">
        <f t="shared" ref="Z102" si="318">SUM(Z100:Z101)</f>
        <v>82</v>
      </c>
      <c r="AA102" s="39" t="s">
        <v>11</v>
      </c>
      <c r="AB102" s="39" t="s">
        <v>11</v>
      </c>
      <c r="AC102" s="39">
        <f t="shared" si="311"/>
        <v>82</v>
      </c>
      <c r="AD102" s="38">
        <f t="shared" ref="AD102" si="319">SUM(AD100:AD101)</f>
        <v>109</v>
      </c>
      <c r="AE102" s="39" t="s">
        <v>11</v>
      </c>
      <c r="AF102" s="39" t="s">
        <v>11</v>
      </c>
      <c r="AG102" s="39">
        <f t="shared" si="312"/>
        <v>109</v>
      </c>
    </row>
    <row r="103" spans="1:33" x14ac:dyDescent="0.25">
      <c r="A103" s="43" t="s">
        <v>17</v>
      </c>
      <c r="B103" s="37">
        <v>48</v>
      </c>
      <c r="C103" s="37">
        <v>28</v>
      </c>
      <c r="D103" s="36" t="s">
        <v>11</v>
      </c>
      <c r="E103" s="36">
        <f t="shared" si="305"/>
        <v>76</v>
      </c>
      <c r="F103" s="37">
        <v>55</v>
      </c>
      <c r="G103" s="37">
        <v>30</v>
      </c>
      <c r="H103" s="36" t="s">
        <v>11</v>
      </c>
      <c r="I103" s="36">
        <f t="shared" si="306"/>
        <v>85</v>
      </c>
      <c r="J103" s="37">
        <v>55</v>
      </c>
      <c r="K103" s="37">
        <v>26</v>
      </c>
      <c r="L103" s="36" t="s">
        <v>11</v>
      </c>
      <c r="M103" s="36">
        <f t="shared" si="307"/>
        <v>81</v>
      </c>
      <c r="N103" s="37">
        <v>49</v>
      </c>
      <c r="O103" s="37">
        <v>28</v>
      </c>
      <c r="P103" s="36" t="s">
        <v>11</v>
      </c>
      <c r="Q103" s="36">
        <f t="shared" si="308"/>
        <v>77</v>
      </c>
      <c r="R103" s="48">
        <v>17</v>
      </c>
      <c r="S103" s="37">
        <v>18</v>
      </c>
      <c r="T103" s="36" t="s">
        <v>11</v>
      </c>
      <c r="U103" s="36">
        <f t="shared" si="309"/>
        <v>35</v>
      </c>
      <c r="V103" s="37">
        <v>45</v>
      </c>
      <c r="W103" s="37">
        <v>23</v>
      </c>
      <c r="X103" s="36" t="s">
        <v>11</v>
      </c>
      <c r="Y103" s="36">
        <f t="shared" si="310"/>
        <v>68</v>
      </c>
      <c r="Z103" s="37">
        <v>59</v>
      </c>
      <c r="AA103" s="37">
        <v>29</v>
      </c>
      <c r="AB103" s="36" t="s">
        <v>11</v>
      </c>
      <c r="AC103" s="36">
        <f t="shared" si="311"/>
        <v>88</v>
      </c>
      <c r="AD103" s="37">
        <v>48</v>
      </c>
      <c r="AE103" s="37">
        <v>30</v>
      </c>
      <c r="AF103" s="36" t="s">
        <v>11</v>
      </c>
      <c r="AG103" s="36">
        <f t="shared" si="312"/>
        <v>78</v>
      </c>
    </row>
    <row r="104" spans="1:33" x14ac:dyDescent="0.25">
      <c r="A104" s="43" t="s">
        <v>18</v>
      </c>
      <c r="B104" s="37">
        <v>46</v>
      </c>
      <c r="C104" s="37">
        <v>18</v>
      </c>
      <c r="D104" s="36" t="s">
        <v>11</v>
      </c>
      <c r="E104" s="36">
        <f t="shared" si="305"/>
        <v>64</v>
      </c>
      <c r="F104" s="37">
        <v>40</v>
      </c>
      <c r="G104" s="37">
        <v>22</v>
      </c>
      <c r="H104" s="36" t="s">
        <v>11</v>
      </c>
      <c r="I104" s="36">
        <f t="shared" si="306"/>
        <v>62</v>
      </c>
      <c r="J104" s="37">
        <v>52</v>
      </c>
      <c r="K104" s="37">
        <v>18</v>
      </c>
      <c r="L104" s="36" t="s">
        <v>11</v>
      </c>
      <c r="M104" s="36">
        <f t="shared" si="307"/>
        <v>70</v>
      </c>
      <c r="N104" s="37">
        <v>31</v>
      </c>
      <c r="O104" s="37">
        <v>22</v>
      </c>
      <c r="P104" s="36" t="s">
        <v>11</v>
      </c>
      <c r="Q104" s="36">
        <f t="shared" si="308"/>
        <v>53</v>
      </c>
      <c r="R104" s="37">
        <v>56</v>
      </c>
      <c r="S104" s="37">
        <v>22</v>
      </c>
      <c r="T104" s="36" t="s">
        <v>11</v>
      </c>
      <c r="U104" s="36">
        <f t="shared" si="309"/>
        <v>78</v>
      </c>
      <c r="V104" s="37">
        <v>40</v>
      </c>
      <c r="W104" s="37">
        <v>19</v>
      </c>
      <c r="X104" s="36" t="s">
        <v>11</v>
      </c>
      <c r="Y104" s="36">
        <f t="shared" si="310"/>
        <v>59</v>
      </c>
      <c r="Z104" s="37">
        <v>23</v>
      </c>
      <c r="AA104" s="37">
        <v>21</v>
      </c>
      <c r="AB104" s="36" t="s">
        <v>11</v>
      </c>
      <c r="AC104" s="36">
        <f t="shared" si="311"/>
        <v>44</v>
      </c>
      <c r="AD104" s="37">
        <v>42</v>
      </c>
      <c r="AE104" s="37">
        <v>23</v>
      </c>
      <c r="AF104" s="36" t="s">
        <v>11</v>
      </c>
      <c r="AG104" s="36">
        <f t="shared" si="312"/>
        <v>65</v>
      </c>
    </row>
    <row r="105" spans="1:33" x14ac:dyDescent="0.25">
      <c r="A105" s="43" t="s">
        <v>19</v>
      </c>
      <c r="B105" s="37">
        <v>46</v>
      </c>
      <c r="C105" s="37">
        <v>26</v>
      </c>
      <c r="D105" s="36" t="s">
        <v>11</v>
      </c>
      <c r="E105" s="36">
        <f t="shared" si="305"/>
        <v>72</v>
      </c>
      <c r="F105" s="37">
        <v>40</v>
      </c>
      <c r="G105" s="37">
        <v>27</v>
      </c>
      <c r="H105" s="36" t="s">
        <v>11</v>
      </c>
      <c r="I105" s="36">
        <f t="shared" si="306"/>
        <v>67</v>
      </c>
      <c r="J105" s="37">
        <v>37</v>
      </c>
      <c r="K105" s="37">
        <v>26</v>
      </c>
      <c r="L105" s="36" t="s">
        <v>11</v>
      </c>
      <c r="M105" s="36">
        <f t="shared" si="307"/>
        <v>63</v>
      </c>
      <c r="N105" s="37">
        <v>35</v>
      </c>
      <c r="O105" s="37">
        <v>27</v>
      </c>
      <c r="P105" s="36" t="s">
        <v>11</v>
      </c>
      <c r="Q105" s="36">
        <f t="shared" si="308"/>
        <v>62</v>
      </c>
      <c r="R105" s="37">
        <v>48</v>
      </c>
      <c r="S105" s="37">
        <v>20</v>
      </c>
      <c r="T105" s="36" t="s">
        <v>11</v>
      </c>
      <c r="U105" s="36">
        <f t="shared" si="309"/>
        <v>68</v>
      </c>
      <c r="V105" s="37">
        <v>37</v>
      </c>
      <c r="W105" s="37">
        <v>25</v>
      </c>
      <c r="X105" s="36" t="s">
        <v>11</v>
      </c>
      <c r="Y105" s="36">
        <f t="shared" si="310"/>
        <v>62</v>
      </c>
      <c r="Z105" s="37">
        <v>33</v>
      </c>
      <c r="AA105" s="37">
        <v>27</v>
      </c>
      <c r="AB105" s="36" t="s">
        <v>11</v>
      </c>
      <c r="AC105" s="36">
        <f t="shared" si="311"/>
        <v>60</v>
      </c>
      <c r="AD105" s="37">
        <v>35</v>
      </c>
      <c r="AE105" s="37">
        <v>26</v>
      </c>
      <c r="AF105" s="36" t="s">
        <v>11</v>
      </c>
      <c r="AG105" s="36">
        <f t="shared" si="312"/>
        <v>61</v>
      </c>
    </row>
    <row r="106" spans="1:33" x14ac:dyDescent="0.25">
      <c r="A106" s="43" t="s">
        <v>20</v>
      </c>
      <c r="B106" s="36" t="s">
        <v>11</v>
      </c>
      <c r="C106" s="37">
        <v>14</v>
      </c>
      <c r="D106" s="36">
        <v>16</v>
      </c>
      <c r="E106" s="36">
        <f t="shared" si="305"/>
        <v>30</v>
      </c>
      <c r="F106" s="36" t="s">
        <v>11</v>
      </c>
      <c r="G106" s="37">
        <v>23</v>
      </c>
      <c r="H106" s="36">
        <v>25</v>
      </c>
      <c r="I106" s="36">
        <f t="shared" si="306"/>
        <v>48</v>
      </c>
      <c r="J106" s="36" t="s">
        <v>11</v>
      </c>
      <c r="K106" s="37">
        <v>14</v>
      </c>
      <c r="L106" s="36">
        <v>16</v>
      </c>
      <c r="M106" s="36">
        <f t="shared" si="307"/>
        <v>30</v>
      </c>
      <c r="N106" s="36" t="s">
        <v>11</v>
      </c>
      <c r="O106" s="37">
        <v>20</v>
      </c>
      <c r="P106" s="36">
        <v>24</v>
      </c>
      <c r="Q106" s="36">
        <f t="shared" si="308"/>
        <v>44</v>
      </c>
      <c r="R106" s="36" t="s">
        <v>11</v>
      </c>
      <c r="S106" s="37">
        <v>14</v>
      </c>
      <c r="T106" s="36">
        <v>16</v>
      </c>
      <c r="U106" s="36">
        <f t="shared" si="309"/>
        <v>30</v>
      </c>
      <c r="V106" s="36" t="s">
        <v>11</v>
      </c>
      <c r="W106" s="37">
        <v>14</v>
      </c>
      <c r="X106" s="36">
        <v>16</v>
      </c>
      <c r="Y106" s="36">
        <f t="shared" si="310"/>
        <v>30</v>
      </c>
      <c r="Z106" s="36" t="s">
        <v>11</v>
      </c>
      <c r="AA106" s="37">
        <v>14</v>
      </c>
      <c r="AB106" s="36">
        <v>16</v>
      </c>
      <c r="AC106" s="36">
        <f t="shared" si="311"/>
        <v>30</v>
      </c>
      <c r="AD106" s="36" t="s">
        <v>11</v>
      </c>
      <c r="AE106" s="37">
        <v>16</v>
      </c>
      <c r="AF106" s="36">
        <v>18</v>
      </c>
      <c r="AG106" s="36">
        <f t="shared" si="312"/>
        <v>34</v>
      </c>
    </row>
    <row r="107" spans="1:33" x14ac:dyDescent="0.25">
      <c r="A107" s="43" t="s">
        <v>22</v>
      </c>
      <c r="B107" s="37">
        <v>26</v>
      </c>
      <c r="C107" s="37">
        <v>16</v>
      </c>
      <c r="D107" s="36">
        <v>20</v>
      </c>
      <c r="E107" s="36">
        <f t="shared" si="305"/>
        <v>62</v>
      </c>
      <c r="F107" s="37">
        <v>23</v>
      </c>
      <c r="G107" s="37">
        <v>10</v>
      </c>
      <c r="H107" s="36">
        <v>20</v>
      </c>
      <c r="I107" s="36">
        <f t="shared" si="306"/>
        <v>53</v>
      </c>
      <c r="J107" s="37">
        <v>26</v>
      </c>
      <c r="K107" s="37">
        <v>17</v>
      </c>
      <c r="L107" s="36">
        <v>20</v>
      </c>
      <c r="M107" s="36">
        <f t="shared" si="307"/>
        <v>63</v>
      </c>
      <c r="N107" s="37">
        <v>19</v>
      </c>
      <c r="O107" s="37">
        <v>15</v>
      </c>
      <c r="P107" s="36">
        <v>20</v>
      </c>
      <c r="Q107" s="36">
        <f t="shared" si="308"/>
        <v>54</v>
      </c>
      <c r="R107" s="37">
        <v>27</v>
      </c>
      <c r="S107" s="37">
        <v>11</v>
      </c>
      <c r="T107" s="36">
        <v>20</v>
      </c>
      <c r="U107" s="36">
        <f t="shared" si="309"/>
        <v>58</v>
      </c>
      <c r="V107" s="37">
        <v>23</v>
      </c>
      <c r="W107" s="37">
        <v>15</v>
      </c>
      <c r="X107" s="36">
        <v>20</v>
      </c>
      <c r="Y107" s="36">
        <f t="shared" si="310"/>
        <v>58</v>
      </c>
      <c r="Z107" s="37">
        <v>26</v>
      </c>
      <c r="AA107" s="37">
        <v>14</v>
      </c>
      <c r="AB107" s="36">
        <v>20</v>
      </c>
      <c r="AC107" s="36">
        <f t="shared" si="311"/>
        <v>60</v>
      </c>
      <c r="AD107" s="37">
        <v>21</v>
      </c>
      <c r="AE107" s="37">
        <v>18</v>
      </c>
      <c r="AF107" s="36">
        <v>20</v>
      </c>
      <c r="AG107" s="36">
        <f t="shared" si="312"/>
        <v>59</v>
      </c>
    </row>
    <row r="108" spans="1:33" x14ac:dyDescent="0.25">
      <c r="A108" s="43" t="s">
        <v>24</v>
      </c>
      <c r="B108" s="37">
        <v>28</v>
      </c>
      <c r="C108" s="37">
        <v>24</v>
      </c>
      <c r="D108" s="36">
        <v>20</v>
      </c>
      <c r="E108" s="36">
        <f t="shared" si="305"/>
        <v>72</v>
      </c>
      <c r="F108" s="37">
        <v>25</v>
      </c>
      <c r="G108" s="37">
        <v>24</v>
      </c>
      <c r="H108" s="36">
        <v>20</v>
      </c>
      <c r="I108" s="36">
        <f t="shared" si="306"/>
        <v>69</v>
      </c>
      <c r="J108" s="37">
        <v>25</v>
      </c>
      <c r="K108" s="37">
        <v>24</v>
      </c>
      <c r="L108" s="36">
        <v>20</v>
      </c>
      <c r="M108" s="36">
        <f t="shared" si="307"/>
        <v>69</v>
      </c>
      <c r="N108" s="37">
        <v>27</v>
      </c>
      <c r="O108" s="37">
        <v>23</v>
      </c>
      <c r="P108" s="36">
        <v>20</v>
      </c>
      <c r="Q108" s="36">
        <f t="shared" si="308"/>
        <v>70</v>
      </c>
      <c r="R108" s="37">
        <v>23</v>
      </c>
      <c r="S108" s="37">
        <v>16</v>
      </c>
      <c r="T108" s="36">
        <v>20</v>
      </c>
      <c r="U108" s="36">
        <f t="shared" si="309"/>
        <v>59</v>
      </c>
      <c r="V108" s="37">
        <v>21</v>
      </c>
      <c r="W108" s="37">
        <v>23</v>
      </c>
      <c r="X108" s="36">
        <v>20</v>
      </c>
      <c r="Y108" s="36">
        <f t="shared" si="310"/>
        <v>64</v>
      </c>
      <c r="Z108" s="37">
        <v>25</v>
      </c>
      <c r="AA108" s="37">
        <v>23</v>
      </c>
      <c r="AB108" s="36">
        <v>20</v>
      </c>
      <c r="AC108" s="36">
        <f t="shared" si="311"/>
        <v>68</v>
      </c>
      <c r="AD108" s="37">
        <v>28</v>
      </c>
      <c r="AE108" s="37">
        <v>22</v>
      </c>
      <c r="AF108" s="36">
        <v>20</v>
      </c>
      <c r="AG108" s="36">
        <f t="shared" si="312"/>
        <v>70</v>
      </c>
    </row>
    <row r="109" spans="1:33" x14ac:dyDescent="0.25">
      <c r="A109" s="43" t="s">
        <v>26</v>
      </c>
      <c r="B109" s="37">
        <v>24</v>
      </c>
      <c r="C109" s="37">
        <v>21</v>
      </c>
      <c r="D109" s="36">
        <v>25</v>
      </c>
      <c r="E109" s="36">
        <f t="shared" si="305"/>
        <v>70</v>
      </c>
      <c r="F109" s="37">
        <v>20</v>
      </c>
      <c r="G109" s="37">
        <v>20</v>
      </c>
      <c r="H109" s="36">
        <v>24</v>
      </c>
      <c r="I109" s="36">
        <f t="shared" si="306"/>
        <v>64</v>
      </c>
      <c r="J109" s="37">
        <v>19</v>
      </c>
      <c r="K109" s="37">
        <v>21</v>
      </c>
      <c r="L109" s="36">
        <v>24</v>
      </c>
      <c r="M109" s="36">
        <f t="shared" si="307"/>
        <v>64</v>
      </c>
      <c r="N109" s="37">
        <v>28</v>
      </c>
      <c r="O109" s="37">
        <v>20</v>
      </c>
      <c r="P109" s="36">
        <v>24</v>
      </c>
      <c r="Q109" s="36">
        <f t="shared" si="308"/>
        <v>72</v>
      </c>
      <c r="R109" s="37">
        <v>34</v>
      </c>
      <c r="S109" s="37">
        <v>18</v>
      </c>
      <c r="T109" s="36">
        <v>23</v>
      </c>
      <c r="U109" s="36">
        <f t="shared" si="309"/>
        <v>75</v>
      </c>
      <c r="V109" s="37">
        <v>22</v>
      </c>
      <c r="W109" s="37">
        <v>16</v>
      </c>
      <c r="X109" s="36">
        <v>23</v>
      </c>
      <c r="Y109" s="36">
        <f t="shared" si="310"/>
        <v>61</v>
      </c>
      <c r="Z109" s="37">
        <v>21</v>
      </c>
      <c r="AA109" s="37">
        <v>19</v>
      </c>
      <c r="AB109" s="36">
        <v>23</v>
      </c>
      <c r="AC109" s="36">
        <f t="shared" si="311"/>
        <v>63</v>
      </c>
      <c r="AD109" s="37">
        <v>26</v>
      </c>
      <c r="AE109" s="37">
        <v>13</v>
      </c>
      <c r="AF109" s="36">
        <v>23</v>
      </c>
      <c r="AG109" s="36">
        <f t="shared" si="312"/>
        <v>62</v>
      </c>
    </row>
    <row r="110" spans="1:33" x14ac:dyDescent="0.25">
      <c r="A110" s="43" t="s">
        <v>27</v>
      </c>
      <c r="B110" s="37">
        <v>23</v>
      </c>
      <c r="C110" s="37">
        <v>10</v>
      </c>
      <c r="D110" s="36">
        <v>20</v>
      </c>
      <c r="E110" s="36">
        <f t="shared" si="305"/>
        <v>53</v>
      </c>
      <c r="F110" s="37">
        <v>21</v>
      </c>
      <c r="G110" s="37">
        <v>12</v>
      </c>
      <c r="H110" s="36">
        <v>20</v>
      </c>
      <c r="I110" s="36">
        <f t="shared" si="306"/>
        <v>53</v>
      </c>
      <c r="J110" s="37">
        <v>23</v>
      </c>
      <c r="K110" s="37">
        <v>12</v>
      </c>
      <c r="L110" s="36">
        <v>20</v>
      </c>
      <c r="M110" s="36">
        <f t="shared" si="307"/>
        <v>55</v>
      </c>
      <c r="N110" s="37">
        <v>24</v>
      </c>
      <c r="O110" s="37">
        <v>13</v>
      </c>
      <c r="P110" s="36">
        <v>20</v>
      </c>
      <c r="Q110" s="36">
        <f t="shared" si="308"/>
        <v>57</v>
      </c>
      <c r="R110" s="37">
        <v>17</v>
      </c>
      <c r="S110" s="37">
        <v>9</v>
      </c>
      <c r="T110" s="36">
        <v>20</v>
      </c>
      <c r="U110" s="36">
        <f t="shared" si="309"/>
        <v>46</v>
      </c>
      <c r="V110" s="37">
        <v>17</v>
      </c>
      <c r="W110" s="37">
        <v>13</v>
      </c>
      <c r="X110" s="36">
        <v>20</v>
      </c>
      <c r="Y110" s="36">
        <f t="shared" si="310"/>
        <v>50</v>
      </c>
      <c r="Z110" s="37">
        <v>24</v>
      </c>
      <c r="AA110" s="37">
        <v>10</v>
      </c>
      <c r="AB110" s="36">
        <v>20</v>
      </c>
      <c r="AC110" s="36">
        <f t="shared" si="311"/>
        <v>54</v>
      </c>
      <c r="AD110" s="48">
        <v>14</v>
      </c>
      <c r="AE110" s="37">
        <v>8</v>
      </c>
      <c r="AF110" s="36">
        <v>20</v>
      </c>
      <c r="AG110" s="36">
        <f t="shared" si="312"/>
        <v>42</v>
      </c>
    </row>
    <row r="111" spans="1:33" x14ac:dyDescent="0.25">
      <c r="A111" s="44" t="s">
        <v>29</v>
      </c>
      <c r="B111" s="39">
        <f t="shared" ref="B111" si="320">SUM(B99,B102,B103,B104,B105,B107,B108,B109,B110)</f>
        <v>456</v>
      </c>
      <c r="C111" s="39">
        <f t="shared" ref="C111" si="321">SUM(C99,C102,C103:C110)</f>
        <v>194</v>
      </c>
      <c r="D111" s="39">
        <f t="shared" ref="D111" si="322">SUM(D106:D110)</f>
        <v>101</v>
      </c>
      <c r="E111" s="39">
        <f t="shared" ref="E111" si="323">SUM(B111:D111)-49</f>
        <v>702</v>
      </c>
      <c r="F111" s="39">
        <f t="shared" ref="F111" si="324">SUM(F99,F102,F103,F104,F105,F107,F108,F109,F110)</f>
        <v>458</v>
      </c>
      <c r="G111" s="39">
        <f t="shared" ref="G111" si="325">SUM(G99,G102,G103:G110)</f>
        <v>211</v>
      </c>
      <c r="H111" s="39">
        <f t="shared" ref="H111" si="326">SUM(H106:H110)</f>
        <v>109</v>
      </c>
      <c r="I111" s="39">
        <f t="shared" ref="I111" si="327">SUM(F111:H111)-49</f>
        <v>729</v>
      </c>
      <c r="J111" s="39">
        <f t="shared" ref="J111" si="328">SUM(J99,J102,J103,J104,J105,J107,J108,J109,J110)</f>
        <v>478</v>
      </c>
      <c r="K111" s="39">
        <f t="shared" ref="K111" si="329">SUM(K99,K102,K103:K110)</f>
        <v>195</v>
      </c>
      <c r="L111" s="39">
        <f t="shared" ref="L111" si="330">SUM(L106:L110)</f>
        <v>100</v>
      </c>
      <c r="M111" s="39">
        <f t="shared" ref="M111" si="331">SUM(J111:L111)-49</f>
        <v>724</v>
      </c>
      <c r="N111" s="39">
        <f t="shared" ref="N111" si="332">SUM(N99,N102,N103,N104,N105,N107,N108,N109,N110)</f>
        <v>417</v>
      </c>
      <c r="O111" s="39">
        <f t="shared" ref="O111" si="333">SUM(O99,O102,O103:O110)</f>
        <v>211</v>
      </c>
      <c r="P111" s="39">
        <f t="shared" ref="P111" si="334">SUM(P106:P110)</f>
        <v>108</v>
      </c>
      <c r="Q111" s="39">
        <f t="shared" ref="Q111" si="335">SUM(N111:P111)-49</f>
        <v>687</v>
      </c>
      <c r="R111" s="39">
        <f t="shared" ref="R111" si="336">SUM(R99,R102,R103,R104,R105,R107,R108,R109,R110)</f>
        <v>418</v>
      </c>
      <c r="S111" s="39">
        <f t="shared" ref="S111" si="337">SUM(S99,S102,S103:S110)</f>
        <v>161</v>
      </c>
      <c r="T111" s="39">
        <f t="shared" ref="T111" si="338">SUM(T106:T110)</f>
        <v>99</v>
      </c>
      <c r="U111" s="39">
        <f>SUM(U99,U102:U109)</f>
        <v>632</v>
      </c>
      <c r="V111" s="39">
        <f t="shared" ref="V111" si="339">SUM(V99,V102,V103,V104,V105,V107,V108,V109,V110)</f>
        <v>405</v>
      </c>
      <c r="W111" s="39">
        <f t="shared" ref="W111" si="340">SUM(W99,W102,W103:W110)</f>
        <v>176</v>
      </c>
      <c r="X111" s="39">
        <f t="shared" ref="X111" si="341">SUM(X106:X110)</f>
        <v>99</v>
      </c>
      <c r="Y111" s="39">
        <f t="shared" ref="Y111" si="342">SUM(V111:X111)-49</f>
        <v>631</v>
      </c>
      <c r="Z111" s="39">
        <f t="shared" ref="Z111" si="343">SUM(Z99,Z102,Z103,Z104,Z105,Z107,Z108,Z109,Z110)</f>
        <v>371</v>
      </c>
      <c r="AA111" s="39">
        <f t="shared" ref="AA111" si="344">SUM(AA99,AA102,AA103:AA110)</f>
        <v>189</v>
      </c>
      <c r="AB111" s="39">
        <f t="shared" ref="AB111" si="345">SUM(AB106:AB110)</f>
        <v>99</v>
      </c>
      <c r="AC111" s="39">
        <f t="shared" ref="AC111" si="346">SUM(Z111:AB111)-49</f>
        <v>610</v>
      </c>
      <c r="AD111" s="39">
        <f t="shared" ref="AD111" si="347">SUM(AD99,AD102,AD103,AD104,AD105,AD107,AD108,AD109,AD110)</f>
        <v>403</v>
      </c>
      <c r="AE111" s="39">
        <f t="shared" ref="AE111" si="348">SUM(AE99,AE102,AE103:AE110)</f>
        <v>185</v>
      </c>
      <c r="AF111" s="39">
        <f t="shared" ref="AF111" si="349">SUM(AF106:AF110)</f>
        <v>101</v>
      </c>
      <c r="AG111" s="39">
        <f>SUM(AG99,AG102:AG109)</f>
        <v>647</v>
      </c>
    </row>
    <row r="112" spans="1:33" ht="26.25" x14ac:dyDescent="0.25">
      <c r="A112" s="193" t="s">
        <v>284</v>
      </c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1:33" ht="21" x14ac:dyDescent="0.25">
      <c r="A113" s="194" t="s">
        <v>33</v>
      </c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4"/>
    </row>
    <row r="114" spans="1:33" ht="21" x14ac:dyDescent="0.25">
      <c r="A114" s="195" t="s">
        <v>238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</row>
    <row r="115" spans="1:33" ht="19.5" x14ac:dyDescent="0.35">
      <c r="A115" s="21" t="s">
        <v>1</v>
      </c>
      <c r="B115" s="191" t="s">
        <v>239</v>
      </c>
      <c r="C115" s="191"/>
      <c r="D115" s="191"/>
      <c r="E115" s="191"/>
      <c r="F115" s="191" t="s">
        <v>240</v>
      </c>
      <c r="G115" s="191"/>
      <c r="H115" s="191"/>
      <c r="I115" s="191"/>
      <c r="J115" s="190" t="s">
        <v>241</v>
      </c>
      <c r="K115" s="190"/>
      <c r="L115" s="190"/>
      <c r="M115" s="190"/>
      <c r="N115" s="190" t="s">
        <v>242</v>
      </c>
      <c r="O115" s="190"/>
      <c r="P115" s="190"/>
      <c r="Q115" s="190"/>
      <c r="R115" s="190" t="s">
        <v>243</v>
      </c>
      <c r="S115" s="190"/>
      <c r="T115" s="190"/>
      <c r="U115" s="190"/>
      <c r="V115" s="190" t="s">
        <v>244</v>
      </c>
      <c r="W115" s="190"/>
      <c r="X115" s="190"/>
      <c r="Y115" s="190"/>
      <c r="Z115" s="190" t="s">
        <v>245</v>
      </c>
      <c r="AA115" s="190"/>
      <c r="AB115" s="190"/>
      <c r="AC115" s="190"/>
      <c r="AD115" s="196" t="s">
        <v>322</v>
      </c>
      <c r="AE115" s="196"/>
      <c r="AF115" s="196"/>
      <c r="AG115" s="196"/>
    </row>
    <row r="116" spans="1:33" x14ac:dyDescent="0.25">
      <c r="A116" s="41" t="s">
        <v>3</v>
      </c>
      <c r="B116" s="40" t="s">
        <v>4</v>
      </c>
      <c r="C116" s="40" t="s">
        <v>5</v>
      </c>
      <c r="D116" s="40" t="s">
        <v>6</v>
      </c>
      <c r="E116" s="40" t="s">
        <v>7</v>
      </c>
      <c r="F116" s="40" t="s">
        <v>4</v>
      </c>
      <c r="G116" s="40" t="s">
        <v>5</v>
      </c>
      <c r="H116" s="40" t="s">
        <v>6</v>
      </c>
      <c r="I116" s="40" t="s">
        <v>7</v>
      </c>
      <c r="J116" s="40" t="s">
        <v>4</v>
      </c>
      <c r="K116" s="40" t="s">
        <v>5</v>
      </c>
      <c r="L116" s="40" t="s">
        <v>6</v>
      </c>
      <c r="M116" s="40" t="s">
        <v>7</v>
      </c>
      <c r="N116" s="40" t="s">
        <v>4</v>
      </c>
      <c r="O116" s="40" t="s">
        <v>5</v>
      </c>
      <c r="P116" s="40" t="s">
        <v>6</v>
      </c>
      <c r="Q116" s="40" t="s">
        <v>7</v>
      </c>
      <c r="R116" s="40" t="s">
        <v>4</v>
      </c>
      <c r="S116" s="40" t="s">
        <v>5</v>
      </c>
      <c r="T116" s="40" t="s">
        <v>6</v>
      </c>
      <c r="U116" s="40" t="s">
        <v>7</v>
      </c>
      <c r="V116" s="40" t="s">
        <v>4</v>
      </c>
      <c r="W116" s="40" t="s">
        <v>5</v>
      </c>
      <c r="X116" s="40" t="s">
        <v>6</v>
      </c>
      <c r="Y116" s="40" t="s">
        <v>7</v>
      </c>
      <c r="Z116" s="40" t="s">
        <v>4</v>
      </c>
      <c r="AA116" s="40" t="s">
        <v>5</v>
      </c>
      <c r="AB116" s="40" t="s">
        <v>6</v>
      </c>
      <c r="AC116" s="40" t="s">
        <v>7</v>
      </c>
      <c r="AD116" s="40" t="s">
        <v>4</v>
      </c>
      <c r="AE116" s="40" t="s">
        <v>5</v>
      </c>
      <c r="AF116" s="40" t="s">
        <v>6</v>
      </c>
      <c r="AG116" s="40" t="s">
        <v>7</v>
      </c>
    </row>
    <row r="117" spans="1:33" x14ac:dyDescent="0.25">
      <c r="A117" s="41" t="s">
        <v>10</v>
      </c>
      <c r="B117" s="36">
        <v>41</v>
      </c>
      <c r="C117" s="36">
        <v>13</v>
      </c>
      <c r="D117" s="36" t="s">
        <v>11</v>
      </c>
      <c r="E117" s="36">
        <f>SUM(B117:D117)</f>
        <v>54</v>
      </c>
      <c r="F117" s="36">
        <v>44</v>
      </c>
      <c r="G117" s="36">
        <v>16</v>
      </c>
      <c r="H117" s="36" t="s">
        <v>11</v>
      </c>
      <c r="I117" s="36">
        <f t="shared" ref="I117" si="350">SUM(F117:H117)</f>
        <v>60</v>
      </c>
      <c r="J117" s="36">
        <v>49</v>
      </c>
      <c r="K117" s="36">
        <v>18</v>
      </c>
      <c r="L117" s="36" t="s">
        <v>11</v>
      </c>
      <c r="M117" s="36">
        <f t="shared" ref="M117" si="351">SUM(J117:L117)</f>
        <v>67</v>
      </c>
      <c r="N117" s="36">
        <v>40</v>
      </c>
      <c r="O117" s="36">
        <v>16</v>
      </c>
      <c r="P117" s="36" t="s">
        <v>11</v>
      </c>
      <c r="Q117" s="36">
        <f t="shared" ref="Q117" si="352">SUM(N117:P117)</f>
        <v>56</v>
      </c>
      <c r="R117" s="36">
        <v>45</v>
      </c>
      <c r="S117" s="36">
        <v>17</v>
      </c>
      <c r="T117" s="36" t="s">
        <v>11</v>
      </c>
      <c r="U117" s="36">
        <f t="shared" ref="U117" si="353">SUM(R117:T117)</f>
        <v>62</v>
      </c>
      <c r="V117" s="36">
        <v>35</v>
      </c>
      <c r="W117" s="36">
        <v>15</v>
      </c>
      <c r="X117" s="36" t="s">
        <v>11</v>
      </c>
      <c r="Y117" s="36">
        <f t="shared" ref="Y117" si="354">SUM(V117:X117)</f>
        <v>50</v>
      </c>
      <c r="Z117" s="36">
        <v>39</v>
      </c>
      <c r="AA117" s="36">
        <v>17</v>
      </c>
      <c r="AB117" s="36" t="s">
        <v>11</v>
      </c>
      <c r="AC117" s="36">
        <f t="shared" ref="AC117" si="355">SUM(Z117:AB117)</f>
        <v>56</v>
      </c>
      <c r="AD117" s="36">
        <v>28</v>
      </c>
      <c r="AE117" s="36">
        <v>13</v>
      </c>
      <c r="AF117" s="36" t="s">
        <v>11</v>
      </c>
      <c r="AG117" s="36">
        <f t="shared" ref="AG117" si="356">SUM(AD117:AF117)</f>
        <v>41</v>
      </c>
    </row>
    <row r="118" spans="1:33" x14ac:dyDescent="0.25">
      <c r="A118" s="41" t="s">
        <v>12</v>
      </c>
      <c r="B118" s="37">
        <v>43</v>
      </c>
      <c r="C118" s="37">
        <v>19</v>
      </c>
      <c r="D118" s="36" t="s">
        <v>11</v>
      </c>
      <c r="E118" s="36">
        <f t="shared" ref="E118:E119" si="357">SUM(B118:D118)</f>
        <v>62</v>
      </c>
      <c r="F118" s="37">
        <v>39</v>
      </c>
      <c r="G118" s="37">
        <v>10</v>
      </c>
      <c r="H118" s="36" t="s">
        <v>11</v>
      </c>
      <c r="I118" s="36">
        <f t="shared" ref="I118:I119" si="358">SUM(F118:H118)</f>
        <v>49</v>
      </c>
      <c r="J118" s="37">
        <v>45</v>
      </c>
      <c r="K118" s="37">
        <v>17</v>
      </c>
      <c r="L118" s="36" t="s">
        <v>11</v>
      </c>
      <c r="M118" s="36">
        <f t="shared" ref="M118:M119" si="359">SUM(J118:L118)</f>
        <v>62</v>
      </c>
      <c r="N118" s="37">
        <v>41</v>
      </c>
      <c r="O118" s="37">
        <v>20</v>
      </c>
      <c r="P118" s="36" t="s">
        <v>11</v>
      </c>
      <c r="Q118" s="36">
        <f t="shared" ref="Q118:Q119" si="360">SUM(N118:P118)</f>
        <v>61</v>
      </c>
      <c r="R118" s="37">
        <v>37</v>
      </c>
      <c r="S118" s="37">
        <v>20</v>
      </c>
      <c r="T118" s="36" t="s">
        <v>11</v>
      </c>
      <c r="U118" s="36">
        <f t="shared" ref="U118:U119" si="361">SUM(R118:T118)</f>
        <v>57</v>
      </c>
      <c r="V118" s="37">
        <v>30</v>
      </c>
      <c r="W118" s="37">
        <v>21</v>
      </c>
      <c r="X118" s="36" t="s">
        <v>11</v>
      </c>
      <c r="Y118" s="36">
        <f t="shared" ref="Y118:Y119" si="362">SUM(V118:X118)</f>
        <v>51</v>
      </c>
      <c r="Z118" s="37">
        <v>31</v>
      </c>
      <c r="AA118" s="37">
        <v>13</v>
      </c>
      <c r="AB118" s="36" t="s">
        <v>11</v>
      </c>
      <c r="AC118" s="36">
        <f t="shared" ref="AC118:AC119" si="363">SUM(Z118:AB118)</f>
        <v>44</v>
      </c>
      <c r="AD118" s="37">
        <v>23</v>
      </c>
      <c r="AE118" s="37">
        <v>14</v>
      </c>
      <c r="AF118" s="36" t="s">
        <v>11</v>
      </c>
      <c r="AG118" s="36">
        <f t="shared" ref="AG118:AG119" si="364">SUM(AD118:AF118)</f>
        <v>37</v>
      </c>
    </row>
    <row r="119" spans="1:33" x14ac:dyDescent="0.25">
      <c r="A119" s="42" t="s">
        <v>13</v>
      </c>
      <c r="B119" s="38">
        <f>SUM(B117:B118)</f>
        <v>84</v>
      </c>
      <c r="C119" s="38">
        <f>SUM(C117:C118)</f>
        <v>32</v>
      </c>
      <c r="D119" s="39" t="s">
        <v>11</v>
      </c>
      <c r="E119" s="39">
        <f t="shared" si="357"/>
        <v>116</v>
      </c>
      <c r="F119" s="38">
        <f t="shared" ref="F119:G119" si="365">SUM(F117:F118)</f>
        <v>83</v>
      </c>
      <c r="G119" s="38">
        <f t="shared" si="365"/>
        <v>26</v>
      </c>
      <c r="H119" s="39" t="s">
        <v>11</v>
      </c>
      <c r="I119" s="39">
        <f t="shared" si="358"/>
        <v>109</v>
      </c>
      <c r="J119" s="38">
        <f t="shared" ref="J119:K119" si="366">SUM(J117:J118)</f>
        <v>94</v>
      </c>
      <c r="K119" s="38">
        <f t="shared" si="366"/>
        <v>35</v>
      </c>
      <c r="L119" s="39" t="s">
        <v>11</v>
      </c>
      <c r="M119" s="39">
        <f t="shared" si="359"/>
        <v>129</v>
      </c>
      <c r="N119" s="38">
        <f t="shared" ref="N119:O119" si="367">SUM(N117:N118)</f>
        <v>81</v>
      </c>
      <c r="O119" s="38">
        <f t="shared" si="367"/>
        <v>36</v>
      </c>
      <c r="P119" s="39" t="s">
        <v>11</v>
      </c>
      <c r="Q119" s="39">
        <f t="shared" si="360"/>
        <v>117</v>
      </c>
      <c r="R119" s="38">
        <f t="shared" ref="R119:S119" si="368">SUM(R117:R118)</f>
        <v>82</v>
      </c>
      <c r="S119" s="38">
        <f t="shared" si="368"/>
        <v>37</v>
      </c>
      <c r="T119" s="39" t="s">
        <v>11</v>
      </c>
      <c r="U119" s="39">
        <f t="shared" si="361"/>
        <v>119</v>
      </c>
      <c r="V119" s="38">
        <f t="shared" ref="V119:W119" si="369">SUM(V117:V118)</f>
        <v>65</v>
      </c>
      <c r="W119" s="38">
        <f t="shared" si="369"/>
        <v>36</v>
      </c>
      <c r="X119" s="39" t="s">
        <v>11</v>
      </c>
      <c r="Y119" s="39">
        <f t="shared" si="362"/>
        <v>101</v>
      </c>
      <c r="Z119" s="38">
        <f t="shared" ref="Z119:AA119" si="370">SUM(Z117:Z118)</f>
        <v>70</v>
      </c>
      <c r="AA119" s="38">
        <f t="shared" si="370"/>
        <v>30</v>
      </c>
      <c r="AB119" s="39" t="s">
        <v>11</v>
      </c>
      <c r="AC119" s="39">
        <f t="shared" si="363"/>
        <v>100</v>
      </c>
      <c r="AD119" s="56">
        <f t="shared" ref="AD119:AE119" si="371">SUM(AD117:AD118)</f>
        <v>51</v>
      </c>
      <c r="AE119" s="38">
        <f t="shared" si="371"/>
        <v>27</v>
      </c>
      <c r="AF119" s="39" t="s">
        <v>11</v>
      </c>
      <c r="AG119" s="39">
        <f t="shared" si="364"/>
        <v>78</v>
      </c>
    </row>
    <row r="120" spans="1:33" x14ac:dyDescent="0.25">
      <c r="A120" s="41" t="s">
        <v>14</v>
      </c>
      <c r="B120" s="36">
        <v>49</v>
      </c>
      <c r="C120" s="36" t="s">
        <v>11</v>
      </c>
      <c r="D120" s="36" t="s">
        <v>11</v>
      </c>
      <c r="E120" s="36">
        <f t="shared" ref="E120:E130" si="372">SUM(B120:D120)</f>
        <v>49</v>
      </c>
      <c r="F120" s="36">
        <v>47</v>
      </c>
      <c r="G120" s="36" t="s">
        <v>11</v>
      </c>
      <c r="H120" s="36" t="s">
        <v>11</v>
      </c>
      <c r="I120" s="36">
        <f t="shared" ref="I120:I130" si="373">SUM(F120:H120)</f>
        <v>47</v>
      </c>
      <c r="J120" s="36">
        <v>63</v>
      </c>
      <c r="K120" s="36" t="s">
        <v>11</v>
      </c>
      <c r="L120" s="36" t="s">
        <v>11</v>
      </c>
      <c r="M120" s="36">
        <f t="shared" ref="M120:M130" si="374">SUM(J120:L120)</f>
        <v>63</v>
      </c>
      <c r="N120" s="36">
        <v>67</v>
      </c>
      <c r="O120" s="36" t="s">
        <v>11</v>
      </c>
      <c r="P120" s="36" t="s">
        <v>11</v>
      </c>
      <c r="Q120" s="36">
        <f t="shared" ref="Q120:Q130" si="375">SUM(N120:P120)</f>
        <v>67</v>
      </c>
      <c r="R120" s="36">
        <v>48</v>
      </c>
      <c r="S120" s="36" t="s">
        <v>11</v>
      </c>
      <c r="T120" s="36" t="s">
        <v>11</v>
      </c>
      <c r="U120" s="36">
        <f t="shared" ref="U120:U130" si="376">SUM(R120:T120)</f>
        <v>48</v>
      </c>
      <c r="V120" s="36">
        <v>50</v>
      </c>
      <c r="W120" s="36" t="s">
        <v>11</v>
      </c>
      <c r="X120" s="36" t="s">
        <v>11</v>
      </c>
      <c r="Y120" s="36">
        <f t="shared" ref="Y120:Y130" si="377">SUM(V120:X120)</f>
        <v>50</v>
      </c>
      <c r="Z120" s="36">
        <v>40</v>
      </c>
      <c r="AA120" s="36" t="s">
        <v>11</v>
      </c>
      <c r="AB120" s="36" t="s">
        <v>11</v>
      </c>
      <c r="AC120" s="36">
        <f t="shared" ref="AC120:AC130" si="378">SUM(Z120:AB120)</f>
        <v>40</v>
      </c>
      <c r="AD120" s="36">
        <v>47</v>
      </c>
      <c r="AE120" s="36" t="s">
        <v>11</v>
      </c>
      <c r="AF120" s="36" t="s">
        <v>11</v>
      </c>
      <c r="AG120" s="36">
        <f t="shared" ref="AG120:AG130" si="379">SUM(AD120:AF120)</f>
        <v>47</v>
      </c>
    </row>
    <row r="121" spans="1:33" x14ac:dyDescent="0.25">
      <c r="A121" s="41" t="s">
        <v>15</v>
      </c>
      <c r="B121" s="37">
        <v>56</v>
      </c>
      <c r="C121" s="36" t="s">
        <v>11</v>
      </c>
      <c r="D121" s="36" t="s">
        <v>11</v>
      </c>
      <c r="E121" s="36">
        <f t="shared" si="372"/>
        <v>56</v>
      </c>
      <c r="F121" s="37">
        <v>67</v>
      </c>
      <c r="G121" s="36" t="s">
        <v>11</v>
      </c>
      <c r="H121" s="36" t="s">
        <v>11</v>
      </c>
      <c r="I121" s="36">
        <f t="shared" si="373"/>
        <v>67</v>
      </c>
      <c r="J121" s="37">
        <v>77</v>
      </c>
      <c r="K121" s="36" t="s">
        <v>11</v>
      </c>
      <c r="L121" s="36" t="s">
        <v>11</v>
      </c>
      <c r="M121" s="36">
        <f t="shared" si="374"/>
        <v>77</v>
      </c>
      <c r="N121" s="37">
        <v>60</v>
      </c>
      <c r="O121" s="36" t="s">
        <v>11</v>
      </c>
      <c r="P121" s="36" t="s">
        <v>11</v>
      </c>
      <c r="Q121" s="36">
        <f t="shared" si="375"/>
        <v>60</v>
      </c>
      <c r="R121" s="37">
        <v>54</v>
      </c>
      <c r="S121" s="36" t="s">
        <v>11</v>
      </c>
      <c r="T121" s="36" t="s">
        <v>11</v>
      </c>
      <c r="U121" s="36">
        <f t="shared" si="376"/>
        <v>54</v>
      </c>
      <c r="V121" s="37">
        <v>37</v>
      </c>
      <c r="W121" s="36" t="s">
        <v>11</v>
      </c>
      <c r="X121" s="36" t="s">
        <v>11</v>
      </c>
      <c r="Y121" s="36">
        <f t="shared" si="377"/>
        <v>37</v>
      </c>
      <c r="Z121" s="37">
        <v>40</v>
      </c>
      <c r="AA121" s="36" t="s">
        <v>11</v>
      </c>
      <c r="AB121" s="36" t="s">
        <v>11</v>
      </c>
      <c r="AC121" s="36">
        <f t="shared" si="378"/>
        <v>40</v>
      </c>
      <c r="AD121" s="37">
        <v>38</v>
      </c>
      <c r="AE121" s="36" t="s">
        <v>11</v>
      </c>
      <c r="AF121" s="36" t="s">
        <v>11</v>
      </c>
      <c r="AG121" s="36">
        <f t="shared" si="379"/>
        <v>38</v>
      </c>
    </row>
    <row r="122" spans="1:33" x14ac:dyDescent="0.25">
      <c r="A122" s="42" t="s">
        <v>16</v>
      </c>
      <c r="B122" s="38">
        <f>SUM(B120:B121)</f>
        <v>105</v>
      </c>
      <c r="C122" s="39" t="s">
        <v>11</v>
      </c>
      <c r="D122" s="39" t="s">
        <v>11</v>
      </c>
      <c r="E122" s="39">
        <f t="shared" si="372"/>
        <v>105</v>
      </c>
      <c r="F122" s="38">
        <f t="shared" ref="F122" si="380">SUM(F120:F121)</f>
        <v>114</v>
      </c>
      <c r="G122" s="39" t="s">
        <v>11</v>
      </c>
      <c r="H122" s="39" t="s">
        <v>11</v>
      </c>
      <c r="I122" s="39">
        <f t="shared" si="373"/>
        <v>114</v>
      </c>
      <c r="J122" s="38">
        <f t="shared" ref="J122" si="381">SUM(J120:J121)</f>
        <v>140</v>
      </c>
      <c r="K122" s="39" t="s">
        <v>11</v>
      </c>
      <c r="L122" s="39" t="s">
        <v>11</v>
      </c>
      <c r="M122" s="39">
        <f t="shared" si="374"/>
        <v>140</v>
      </c>
      <c r="N122" s="38">
        <f t="shared" ref="N122" si="382">SUM(N120:N121)</f>
        <v>127</v>
      </c>
      <c r="O122" s="39" t="s">
        <v>11</v>
      </c>
      <c r="P122" s="39" t="s">
        <v>11</v>
      </c>
      <c r="Q122" s="39">
        <f t="shared" si="375"/>
        <v>127</v>
      </c>
      <c r="R122" s="38">
        <f t="shared" ref="R122" si="383">SUM(R120:R121)</f>
        <v>102</v>
      </c>
      <c r="S122" s="39" t="s">
        <v>11</v>
      </c>
      <c r="T122" s="39" t="s">
        <v>11</v>
      </c>
      <c r="U122" s="39">
        <f t="shared" si="376"/>
        <v>102</v>
      </c>
      <c r="V122" s="38">
        <f t="shared" ref="V122" si="384">SUM(V120:V121)</f>
        <v>87</v>
      </c>
      <c r="W122" s="39" t="s">
        <v>11</v>
      </c>
      <c r="X122" s="39" t="s">
        <v>11</v>
      </c>
      <c r="Y122" s="39">
        <f t="shared" si="377"/>
        <v>87</v>
      </c>
      <c r="Z122" s="38">
        <f t="shared" ref="Z122" si="385">SUM(Z120:Z121)</f>
        <v>80</v>
      </c>
      <c r="AA122" s="39" t="s">
        <v>11</v>
      </c>
      <c r="AB122" s="39" t="s">
        <v>11</v>
      </c>
      <c r="AC122" s="39">
        <f t="shared" si="378"/>
        <v>80</v>
      </c>
      <c r="AD122" s="38">
        <f t="shared" ref="AD122" si="386">SUM(AD120:AD121)</f>
        <v>85</v>
      </c>
      <c r="AE122" s="39" t="s">
        <v>11</v>
      </c>
      <c r="AF122" s="39" t="s">
        <v>11</v>
      </c>
      <c r="AG122" s="39">
        <f t="shared" si="379"/>
        <v>85</v>
      </c>
    </row>
    <row r="123" spans="1:33" x14ac:dyDescent="0.25">
      <c r="A123" s="41" t="s">
        <v>17</v>
      </c>
      <c r="B123" s="37">
        <v>42</v>
      </c>
      <c r="C123" s="37">
        <v>22</v>
      </c>
      <c r="D123" s="36" t="s">
        <v>11</v>
      </c>
      <c r="E123" s="36">
        <f t="shared" si="372"/>
        <v>64</v>
      </c>
      <c r="F123" s="37">
        <v>45</v>
      </c>
      <c r="G123" s="37">
        <v>29</v>
      </c>
      <c r="H123" s="36" t="s">
        <v>11</v>
      </c>
      <c r="I123" s="36">
        <f t="shared" si="373"/>
        <v>74</v>
      </c>
      <c r="J123" s="37">
        <v>53</v>
      </c>
      <c r="K123" s="37">
        <v>24</v>
      </c>
      <c r="L123" s="36" t="s">
        <v>11</v>
      </c>
      <c r="M123" s="36">
        <f t="shared" si="374"/>
        <v>77</v>
      </c>
      <c r="N123" s="37">
        <v>33</v>
      </c>
      <c r="O123" s="37">
        <v>27</v>
      </c>
      <c r="P123" s="36" t="s">
        <v>11</v>
      </c>
      <c r="Q123" s="36">
        <f t="shared" si="375"/>
        <v>60</v>
      </c>
      <c r="R123" s="37">
        <v>44</v>
      </c>
      <c r="S123" s="37">
        <v>30</v>
      </c>
      <c r="T123" s="36" t="s">
        <v>11</v>
      </c>
      <c r="U123" s="36">
        <f t="shared" si="376"/>
        <v>74</v>
      </c>
      <c r="V123" s="37">
        <v>52</v>
      </c>
      <c r="W123" s="37">
        <v>27</v>
      </c>
      <c r="X123" s="36" t="s">
        <v>11</v>
      </c>
      <c r="Y123" s="36">
        <f t="shared" si="377"/>
        <v>79</v>
      </c>
      <c r="Z123" s="37">
        <v>46</v>
      </c>
      <c r="AA123" s="37">
        <v>26</v>
      </c>
      <c r="AB123" s="36" t="s">
        <v>11</v>
      </c>
      <c r="AC123" s="36">
        <f t="shared" si="378"/>
        <v>72</v>
      </c>
      <c r="AD123" s="48">
        <v>0</v>
      </c>
      <c r="AE123" s="37">
        <v>24</v>
      </c>
      <c r="AF123" s="36" t="s">
        <v>11</v>
      </c>
      <c r="AG123" s="36">
        <f t="shared" si="379"/>
        <v>24</v>
      </c>
    </row>
    <row r="124" spans="1:33" x14ac:dyDescent="0.25">
      <c r="A124" s="41" t="s">
        <v>18</v>
      </c>
      <c r="B124" s="37">
        <v>49</v>
      </c>
      <c r="C124" s="37">
        <v>22</v>
      </c>
      <c r="D124" s="36" t="s">
        <v>11</v>
      </c>
      <c r="E124" s="36">
        <f t="shared" si="372"/>
        <v>71</v>
      </c>
      <c r="F124" s="37">
        <v>44</v>
      </c>
      <c r="G124" s="37">
        <v>22</v>
      </c>
      <c r="H124" s="36" t="s">
        <v>11</v>
      </c>
      <c r="I124" s="36">
        <f t="shared" si="373"/>
        <v>66</v>
      </c>
      <c r="J124" s="37">
        <v>26</v>
      </c>
      <c r="K124" s="37">
        <v>24</v>
      </c>
      <c r="L124" s="36" t="s">
        <v>11</v>
      </c>
      <c r="M124" s="36">
        <f t="shared" si="374"/>
        <v>50</v>
      </c>
      <c r="N124" s="37">
        <v>46</v>
      </c>
      <c r="O124" s="37">
        <v>21</v>
      </c>
      <c r="P124" s="36" t="s">
        <v>11</v>
      </c>
      <c r="Q124" s="36">
        <f t="shared" si="375"/>
        <v>67</v>
      </c>
      <c r="R124" s="37">
        <v>23</v>
      </c>
      <c r="S124" s="37">
        <v>21</v>
      </c>
      <c r="T124" s="36" t="s">
        <v>11</v>
      </c>
      <c r="U124" s="36">
        <f t="shared" si="376"/>
        <v>44</v>
      </c>
      <c r="V124" s="37">
        <v>23</v>
      </c>
      <c r="W124" s="37">
        <v>22</v>
      </c>
      <c r="X124" s="36" t="s">
        <v>11</v>
      </c>
      <c r="Y124" s="36">
        <f t="shared" si="377"/>
        <v>45</v>
      </c>
      <c r="Z124" s="37">
        <v>24</v>
      </c>
      <c r="AA124" s="37">
        <v>18</v>
      </c>
      <c r="AB124" s="36" t="s">
        <v>11</v>
      </c>
      <c r="AC124" s="36">
        <f t="shared" si="378"/>
        <v>42</v>
      </c>
      <c r="AD124" s="37">
        <v>24</v>
      </c>
      <c r="AE124" s="37">
        <v>17</v>
      </c>
      <c r="AF124" s="36" t="s">
        <v>11</v>
      </c>
      <c r="AG124" s="36">
        <f t="shared" si="379"/>
        <v>41</v>
      </c>
    </row>
    <row r="125" spans="1:33" x14ac:dyDescent="0.25">
      <c r="A125" s="41" t="s">
        <v>19</v>
      </c>
      <c r="B125" s="37">
        <v>45</v>
      </c>
      <c r="C125" s="37">
        <v>27</v>
      </c>
      <c r="D125" s="36" t="s">
        <v>11</v>
      </c>
      <c r="E125" s="36">
        <f t="shared" si="372"/>
        <v>72</v>
      </c>
      <c r="F125" s="37">
        <v>41</v>
      </c>
      <c r="G125" s="37">
        <v>26</v>
      </c>
      <c r="H125" s="36" t="s">
        <v>11</v>
      </c>
      <c r="I125" s="36">
        <f t="shared" si="373"/>
        <v>67</v>
      </c>
      <c r="J125" s="37">
        <v>41</v>
      </c>
      <c r="K125" s="37">
        <v>28</v>
      </c>
      <c r="L125" s="36" t="s">
        <v>11</v>
      </c>
      <c r="M125" s="36">
        <f t="shared" si="374"/>
        <v>69</v>
      </c>
      <c r="N125" s="37">
        <v>41</v>
      </c>
      <c r="O125" s="37">
        <v>26</v>
      </c>
      <c r="P125" s="36" t="s">
        <v>11</v>
      </c>
      <c r="Q125" s="36">
        <f t="shared" si="375"/>
        <v>67</v>
      </c>
      <c r="R125" s="37">
        <v>38</v>
      </c>
      <c r="S125" s="37">
        <v>27</v>
      </c>
      <c r="T125" s="36" t="s">
        <v>11</v>
      </c>
      <c r="U125" s="36">
        <f t="shared" si="376"/>
        <v>65</v>
      </c>
      <c r="V125" s="37">
        <v>27</v>
      </c>
      <c r="W125" s="37">
        <v>24</v>
      </c>
      <c r="X125" s="36" t="s">
        <v>11</v>
      </c>
      <c r="Y125" s="36">
        <f t="shared" si="377"/>
        <v>51</v>
      </c>
      <c r="Z125" s="37">
        <v>30</v>
      </c>
      <c r="AA125" s="37">
        <v>26</v>
      </c>
      <c r="AB125" s="36" t="s">
        <v>11</v>
      </c>
      <c r="AC125" s="36">
        <f t="shared" si="378"/>
        <v>56</v>
      </c>
      <c r="AD125" s="37">
        <v>23</v>
      </c>
      <c r="AE125" s="37">
        <v>22</v>
      </c>
      <c r="AF125" s="36" t="s">
        <v>11</v>
      </c>
      <c r="AG125" s="36">
        <f t="shared" si="379"/>
        <v>45</v>
      </c>
    </row>
    <row r="126" spans="1:33" x14ac:dyDescent="0.25">
      <c r="A126" s="41" t="s">
        <v>20</v>
      </c>
      <c r="B126" s="36" t="s">
        <v>11</v>
      </c>
      <c r="C126" s="37">
        <v>15</v>
      </c>
      <c r="D126" s="36">
        <v>17</v>
      </c>
      <c r="E126" s="36">
        <f t="shared" si="372"/>
        <v>32</v>
      </c>
      <c r="F126" s="36" t="s">
        <v>11</v>
      </c>
      <c r="G126" s="37">
        <v>19</v>
      </c>
      <c r="H126" s="36">
        <v>20</v>
      </c>
      <c r="I126" s="36">
        <f t="shared" si="373"/>
        <v>39</v>
      </c>
      <c r="J126" s="36" t="s">
        <v>11</v>
      </c>
      <c r="K126" s="37">
        <v>19</v>
      </c>
      <c r="L126" s="36">
        <v>20</v>
      </c>
      <c r="M126" s="36">
        <f t="shared" si="374"/>
        <v>39</v>
      </c>
      <c r="N126" s="36" t="s">
        <v>11</v>
      </c>
      <c r="O126" s="37">
        <v>17</v>
      </c>
      <c r="P126" s="36">
        <v>19</v>
      </c>
      <c r="Q126" s="36">
        <f t="shared" si="375"/>
        <v>36</v>
      </c>
      <c r="R126" s="36" t="s">
        <v>11</v>
      </c>
      <c r="S126" s="37">
        <v>17</v>
      </c>
      <c r="T126" s="36">
        <v>19</v>
      </c>
      <c r="U126" s="36">
        <f t="shared" si="376"/>
        <v>36</v>
      </c>
      <c r="V126" s="36" t="s">
        <v>11</v>
      </c>
      <c r="W126" s="37">
        <v>16</v>
      </c>
      <c r="X126" s="36">
        <v>18</v>
      </c>
      <c r="Y126" s="36">
        <f t="shared" si="377"/>
        <v>34</v>
      </c>
      <c r="Z126" s="36" t="s">
        <v>11</v>
      </c>
      <c r="AA126" s="37">
        <v>18</v>
      </c>
      <c r="AB126" s="36">
        <v>20</v>
      </c>
      <c r="AC126" s="36">
        <f t="shared" si="378"/>
        <v>38</v>
      </c>
      <c r="AD126" s="36" t="s">
        <v>11</v>
      </c>
      <c r="AE126" s="37">
        <v>9</v>
      </c>
      <c r="AF126" s="36">
        <v>15</v>
      </c>
      <c r="AG126" s="36">
        <f t="shared" si="379"/>
        <v>24</v>
      </c>
    </row>
    <row r="127" spans="1:33" x14ac:dyDescent="0.25">
      <c r="A127" s="41" t="s">
        <v>22</v>
      </c>
      <c r="B127" s="37">
        <v>25</v>
      </c>
      <c r="C127" s="37">
        <v>17</v>
      </c>
      <c r="D127" s="36">
        <v>20</v>
      </c>
      <c r="E127" s="36">
        <f t="shared" si="372"/>
        <v>62</v>
      </c>
      <c r="F127" s="37">
        <v>24</v>
      </c>
      <c r="G127" s="37">
        <v>18</v>
      </c>
      <c r="H127" s="36">
        <v>20</v>
      </c>
      <c r="I127" s="36">
        <f t="shared" si="373"/>
        <v>62</v>
      </c>
      <c r="J127" s="37">
        <v>25</v>
      </c>
      <c r="K127" s="37">
        <v>18</v>
      </c>
      <c r="L127" s="36">
        <v>20</v>
      </c>
      <c r="M127" s="36">
        <f t="shared" si="374"/>
        <v>63</v>
      </c>
      <c r="N127" s="37">
        <v>24</v>
      </c>
      <c r="O127" s="37">
        <v>18</v>
      </c>
      <c r="P127" s="36">
        <v>20</v>
      </c>
      <c r="Q127" s="36">
        <f t="shared" si="375"/>
        <v>62</v>
      </c>
      <c r="R127" s="37">
        <v>20</v>
      </c>
      <c r="S127" s="37">
        <v>19</v>
      </c>
      <c r="T127" s="36">
        <v>20</v>
      </c>
      <c r="U127" s="36">
        <f t="shared" si="376"/>
        <v>59</v>
      </c>
      <c r="V127" s="37">
        <v>26</v>
      </c>
      <c r="W127" s="37">
        <v>17</v>
      </c>
      <c r="X127" s="36">
        <v>20</v>
      </c>
      <c r="Y127" s="36">
        <f t="shared" si="377"/>
        <v>63</v>
      </c>
      <c r="Z127" s="37">
        <v>22</v>
      </c>
      <c r="AA127" s="37">
        <v>19</v>
      </c>
      <c r="AB127" s="36">
        <v>20</v>
      </c>
      <c r="AC127" s="36">
        <f t="shared" si="378"/>
        <v>61</v>
      </c>
      <c r="AD127" s="37">
        <v>17</v>
      </c>
      <c r="AE127" s="37">
        <v>17</v>
      </c>
      <c r="AF127" s="36">
        <v>20</v>
      </c>
      <c r="AG127" s="36">
        <f t="shared" si="379"/>
        <v>54</v>
      </c>
    </row>
    <row r="128" spans="1:33" x14ac:dyDescent="0.25">
      <c r="A128" s="41" t="s">
        <v>24</v>
      </c>
      <c r="B128" s="37">
        <v>26</v>
      </c>
      <c r="C128" s="37">
        <v>21</v>
      </c>
      <c r="D128" s="36">
        <v>20</v>
      </c>
      <c r="E128" s="36">
        <f t="shared" si="372"/>
        <v>67</v>
      </c>
      <c r="F128" s="37">
        <v>29</v>
      </c>
      <c r="G128" s="37">
        <v>20</v>
      </c>
      <c r="H128" s="36">
        <v>20</v>
      </c>
      <c r="I128" s="36">
        <f t="shared" si="373"/>
        <v>69</v>
      </c>
      <c r="J128" s="37">
        <v>26</v>
      </c>
      <c r="K128" s="37">
        <v>23</v>
      </c>
      <c r="L128" s="36">
        <v>20</v>
      </c>
      <c r="M128" s="36">
        <f t="shared" si="374"/>
        <v>69</v>
      </c>
      <c r="N128" s="37">
        <v>22</v>
      </c>
      <c r="O128" s="37">
        <v>23</v>
      </c>
      <c r="P128" s="36">
        <v>20</v>
      </c>
      <c r="Q128" s="36">
        <f t="shared" si="375"/>
        <v>65</v>
      </c>
      <c r="R128" s="37">
        <v>26</v>
      </c>
      <c r="S128" s="37">
        <v>24</v>
      </c>
      <c r="T128" s="36">
        <v>20</v>
      </c>
      <c r="U128" s="36">
        <f t="shared" si="376"/>
        <v>70</v>
      </c>
      <c r="V128" s="37">
        <v>24</v>
      </c>
      <c r="W128" s="37">
        <v>19</v>
      </c>
      <c r="X128" s="36">
        <v>20</v>
      </c>
      <c r="Y128" s="36">
        <f t="shared" si="377"/>
        <v>63</v>
      </c>
      <c r="Z128" s="37">
        <v>29</v>
      </c>
      <c r="AA128" s="37">
        <v>23</v>
      </c>
      <c r="AB128" s="36">
        <v>20</v>
      </c>
      <c r="AC128" s="36">
        <f t="shared" si="378"/>
        <v>72</v>
      </c>
      <c r="AD128" s="37">
        <v>17</v>
      </c>
      <c r="AE128" s="37">
        <v>20</v>
      </c>
      <c r="AF128" s="36">
        <v>18</v>
      </c>
      <c r="AG128" s="36">
        <f t="shared" si="379"/>
        <v>55</v>
      </c>
    </row>
    <row r="129" spans="1:33" x14ac:dyDescent="0.25">
      <c r="A129" s="41" t="s">
        <v>26</v>
      </c>
      <c r="B129" s="37">
        <v>23</v>
      </c>
      <c r="C129" s="37">
        <v>21</v>
      </c>
      <c r="D129" s="36">
        <v>23</v>
      </c>
      <c r="E129" s="36">
        <v>21</v>
      </c>
      <c r="F129" s="37">
        <v>23</v>
      </c>
      <c r="G129" s="37">
        <v>21</v>
      </c>
      <c r="H129" s="36">
        <v>23</v>
      </c>
      <c r="I129" s="36">
        <f t="shared" si="373"/>
        <v>67</v>
      </c>
      <c r="J129" s="37">
        <v>30</v>
      </c>
      <c r="K129" s="37">
        <v>25</v>
      </c>
      <c r="L129" s="36">
        <v>23</v>
      </c>
      <c r="M129" s="36">
        <f t="shared" si="374"/>
        <v>78</v>
      </c>
      <c r="N129" s="37">
        <v>26</v>
      </c>
      <c r="O129" s="37">
        <v>25</v>
      </c>
      <c r="P129" s="36">
        <v>23</v>
      </c>
      <c r="Q129" s="36">
        <f t="shared" si="375"/>
        <v>74</v>
      </c>
      <c r="R129" s="37">
        <v>22</v>
      </c>
      <c r="S129" s="37">
        <v>23</v>
      </c>
      <c r="T129" s="36">
        <v>22</v>
      </c>
      <c r="U129" s="36">
        <f t="shared" si="376"/>
        <v>67</v>
      </c>
      <c r="V129" s="37">
        <v>25</v>
      </c>
      <c r="W129" s="37">
        <v>24</v>
      </c>
      <c r="X129" s="36">
        <v>22</v>
      </c>
      <c r="Y129" s="36">
        <f t="shared" si="377"/>
        <v>71</v>
      </c>
      <c r="Z129" s="37">
        <v>20</v>
      </c>
      <c r="AA129" s="37">
        <v>21</v>
      </c>
      <c r="AB129" s="36">
        <v>22</v>
      </c>
      <c r="AC129" s="36">
        <f t="shared" si="378"/>
        <v>63</v>
      </c>
      <c r="AD129" s="48">
        <v>11</v>
      </c>
      <c r="AE129" s="37">
        <v>17</v>
      </c>
      <c r="AF129" s="36">
        <v>22</v>
      </c>
      <c r="AG129" s="36">
        <f t="shared" si="379"/>
        <v>50</v>
      </c>
    </row>
    <row r="130" spans="1:33" x14ac:dyDescent="0.25">
      <c r="A130" s="41" t="s">
        <v>27</v>
      </c>
      <c r="B130" s="37">
        <v>18</v>
      </c>
      <c r="C130" s="48">
        <v>5</v>
      </c>
      <c r="D130" s="36">
        <v>20</v>
      </c>
      <c r="E130" s="36">
        <f t="shared" si="372"/>
        <v>43</v>
      </c>
      <c r="F130" s="48">
        <v>14</v>
      </c>
      <c r="G130" s="37">
        <v>8</v>
      </c>
      <c r="H130" s="36">
        <v>20</v>
      </c>
      <c r="I130" s="36">
        <f t="shared" si="373"/>
        <v>42</v>
      </c>
      <c r="J130" s="37">
        <v>17</v>
      </c>
      <c r="K130" s="37">
        <v>8</v>
      </c>
      <c r="L130" s="36">
        <v>20</v>
      </c>
      <c r="M130" s="36">
        <f t="shared" si="374"/>
        <v>45</v>
      </c>
      <c r="N130" s="37">
        <v>17</v>
      </c>
      <c r="O130" s="37">
        <v>8</v>
      </c>
      <c r="P130" s="36">
        <v>20</v>
      </c>
      <c r="Q130" s="36">
        <f t="shared" si="375"/>
        <v>45</v>
      </c>
      <c r="R130" s="37">
        <v>14</v>
      </c>
      <c r="S130" s="37">
        <v>8</v>
      </c>
      <c r="T130" s="36">
        <v>20</v>
      </c>
      <c r="U130" s="36">
        <f t="shared" si="376"/>
        <v>42</v>
      </c>
      <c r="V130" s="37">
        <v>24</v>
      </c>
      <c r="W130" s="37">
        <v>8</v>
      </c>
      <c r="X130" s="36">
        <v>20</v>
      </c>
      <c r="Y130" s="36">
        <f t="shared" si="377"/>
        <v>52</v>
      </c>
      <c r="Z130" s="37">
        <v>24</v>
      </c>
      <c r="AA130" s="37">
        <v>10</v>
      </c>
      <c r="AB130" s="36">
        <v>20</v>
      </c>
      <c r="AC130" s="36">
        <f t="shared" si="378"/>
        <v>54</v>
      </c>
      <c r="AD130" s="48">
        <v>7</v>
      </c>
      <c r="AE130" s="37">
        <v>11</v>
      </c>
      <c r="AF130" s="36">
        <v>20</v>
      </c>
      <c r="AG130" s="36">
        <f t="shared" si="379"/>
        <v>38</v>
      </c>
    </row>
    <row r="131" spans="1:33" x14ac:dyDescent="0.25">
      <c r="A131" s="42" t="s">
        <v>29</v>
      </c>
      <c r="B131" s="39">
        <f t="shared" ref="B131" si="387">SUM(B119,B122,B123,B124,B125,B127,B128,B129,B130)</f>
        <v>417</v>
      </c>
      <c r="C131" s="39">
        <f>SUM(C119,C122,C123:C130)</f>
        <v>182</v>
      </c>
      <c r="D131" s="39">
        <f>SUM(D126:D130)</f>
        <v>100</v>
      </c>
      <c r="E131" s="39">
        <f>SUM(E119,E122:E129)</f>
        <v>610</v>
      </c>
      <c r="F131" s="39">
        <f>SUM(F119,F122,F123,F124,F125,F127,F128,F129,F130)</f>
        <v>417</v>
      </c>
      <c r="G131" s="39">
        <f t="shared" ref="G131" si="388">SUM(G119,G122,G123:G130)</f>
        <v>189</v>
      </c>
      <c r="H131" s="39">
        <f t="shared" ref="H131" si="389">SUM(H126:H130)</f>
        <v>103</v>
      </c>
      <c r="I131" s="39">
        <f>SUM(I119,I122:I129)</f>
        <v>667</v>
      </c>
      <c r="J131" s="39">
        <f t="shared" ref="J131" si="390">SUM(J119,J122,J123,J124,J125,J127,J128,J129,J130)</f>
        <v>452</v>
      </c>
      <c r="K131" s="39">
        <f t="shared" ref="K131" si="391">SUM(K119,K122,K123:K130)</f>
        <v>204</v>
      </c>
      <c r="L131" s="39">
        <f t="shared" ref="L131" si="392">SUM(L126:L130)</f>
        <v>103</v>
      </c>
      <c r="M131" s="39">
        <f>SUM(M119,M122:M129)</f>
        <v>714</v>
      </c>
      <c r="N131" s="39">
        <f t="shared" ref="N131" si="393">SUM(N119,N122,N123,N124,N125,N127,N128,N129,N130)</f>
        <v>417</v>
      </c>
      <c r="O131" s="39">
        <f t="shared" ref="O131" si="394">SUM(O119,O122,O123:O130)</f>
        <v>201</v>
      </c>
      <c r="P131" s="39">
        <f t="shared" ref="P131" si="395">SUM(P126:P130)</f>
        <v>102</v>
      </c>
      <c r="Q131" s="39">
        <f>SUM(Q120,Q122:Q129)</f>
        <v>625</v>
      </c>
      <c r="R131" s="39">
        <f t="shared" ref="R131" si="396">SUM(R119,R122,R123,R124,R125,R127,R128,R129,R130)</f>
        <v>371</v>
      </c>
      <c r="S131" s="39">
        <f t="shared" ref="S131" si="397">SUM(S119,S122,S123:S130)</f>
        <v>206</v>
      </c>
      <c r="T131" s="39">
        <f t="shared" ref="T131" si="398">SUM(T126:T130)</f>
        <v>101</v>
      </c>
      <c r="U131" s="39">
        <f>SUM(U119,U122:U129)</f>
        <v>636</v>
      </c>
      <c r="V131" s="39">
        <f t="shared" ref="V131" si="399">SUM(V119,V122,V123,V124,V125,V127,V128,V129,V130)</f>
        <v>353</v>
      </c>
      <c r="W131" s="39">
        <f t="shared" ref="W131" si="400">SUM(W119,W122,W123:W130)</f>
        <v>193</v>
      </c>
      <c r="X131" s="39">
        <f t="shared" ref="X131" si="401">SUM(X126:X130)</f>
        <v>100</v>
      </c>
      <c r="Y131" s="39">
        <f t="shared" ref="Y131" si="402">SUM(V131:X131)-49</f>
        <v>597</v>
      </c>
      <c r="Z131" s="39">
        <f t="shared" ref="Z131" si="403">SUM(Z119,Z122,Z123,Z124,Z125,Z127,Z128,Z129,Z130)</f>
        <v>345</v>
      </c>
      <c r="AA131" s="39">
        <f t="shared" ref="AA131" si="404">SUM(AA119,AA122,AA123:AA130)</f>
        <v>191</v>
      </c>
      <c r="AB131" s="39">
        <f t="shared" ref="AB131" si="405">SUM(AB126:AB130)</f>
        <v>102</v>
      </c>
      <c r="AC131" s="39">
        <f t="shared" ref="AC131" si="406">SUM(Z131:AB131)-49</f>
        <v>589</v>
      </c>
      <c r="AD131" s="39">
        <f t="shared" ref="AD131" si="407">SUM(AD119,AD122,AD123,AD124,AD125,AD127,AD128,AD129,AD130)</f>
        <v>235</v>
      </c>
      <c r="AE131" s="39">
        <f t="shared" ref="AE131" si="408">SUM(AE119,AE122,AE123:AE130)</f>
        <v>164</v>
      </c>
      <c r="AF131" s="39">
        <f t="shared" ref="AF131" si="409">SUM(AF126:AF130)</f>
        <v>95</v>
      </c>
      <c r="AG131" s="39">
        <f>SUM(AG119,AG122:AG129)</f>
        <v>456</v>
      </c>
    </row>
    <row r="132" spans="1:33" ht="19.5" x14ac:dyDescent="0.35">
      <c r="A132" s="21" t="s">
        <v>1</v>
      </c>
      <c r="B132" s="191" t="s">
        <v>247</v>
      </c>
      <c r="C132" s="191"/>
      <c r="D132" s="191"/>
      <c r="E132" s="191"/>
      <c r="F132" s="192" t="s">
        <v>323</v>
      </c>
      <c r="G132" s="192"/>
      <c r="H132" s="192"/>
      <c r="I132" s="192"/>
      <c r="J132" s="190" t="s">
        <v>248</v>
      </c>
      <c r="K132" s="190"/>
      <c r="L132" s="190"/>
      <c r="M132" s="190"/>
      <c r="N132" s="190" t="s">
        <v>249</v>
      </c>
      <c r="O132" s="190"/>
      <c r="P132" s="190"/>
      <c r="Q132" s="190"/>
      <c r="R132" s="190" t="s">
        <v>250</v>
      </c>
      <c r="S132" s="190"/>
      <c r="T132" s="190"/>
      <c r="U132" s="190"/>
      <c r="V132" s="190" t="s">
        <v>251</v>
      </c>
      <c r="W132" s="190"/>
      <c r="X132" s="190"/>
      <c r="Y132" s="190"/>
      <c r="Z132" s="190" t="s">
        <v>252</v>
      </c>
      <c r="AA132" s="190"/>
      <c r="AB132" s="190"/>
      <c r="AC132" s="190"/>
      <c r="AD132" s="190" t="s">
        <v>253</v>
      </c>
      <c r="AE132" s="190"/>
      <c r="AF132" s="190"/>
      <c r="AG132" s="190"/>
    </row>
    <row r="133" spans="1:33" x14ac:dyDescent="0.25">
      <c r="A133" s="40" t="s">
        <v>3</v>
      </c>
      <c r="B133" s="40" t="s">
        <v>4</v>
      </c>
      <c r="C133" s="40" t="s">
        <v>5</v>
      </c>
      <c r="D133" s="40" t="s">
        <v>6</v>
      </c>
      <c r="E133" s="40" t="s">
        <v>7</v>
      </c>
      <c r="F133" s="40" t="s">
        <v>4</v>
      </c>
      <c r="G133" s="40" t="s">
        <v>5</v>
      </c>
      <c r="H133" s="40" t="s">
        <v>6</v>
      </c>
      <c r="I133" s="40" t="s">
        <v>7</v>
      </c>
      <c r="J133" s="40" t="s">
        <v>4</v>
      </c>
      <c r="K133" s="40" t="s">
        <v>5</v>
      </c>
      <c r="L133" s="40" t="s">
        <v>6</v>
      </c>
      <c r="M133" s="40" t="s">
        <v>7</v>
      </c>
      <c r="N133" s="40" t="s">
        <v>4</v>
      </c>
      <c r="O133" s="40" t="s">
        <v>5</v>
      </c>
      <c r="P133" s="40" t="s">
        <v>6</v>
      </c>
      <c r="Q133" s="40" t="s">
        <v>7</v>
      </c>
      <c r="R133" s="40" t="s">
        <v>4</v>
      </c>
      <c r="S133" s="40" t="s">
        <v>5</v>
      </c>
      <c r="T133" s="40" t="s">
        <v>6</v>
      </c>
      <c r="U133" s="40" t="s">
        <v>7</v>
      </c>
      <c r="V133" s="40" t="s">
        <v>4</v>
      </c>
      <c r="W133" s="40" t="s">
        <v>5</v>
      </c>
      <c r="X133" s="40" t="s">
        <v>6</v>
      </c>
      <c r="Y133" s="40" t="s">
        <v>7</v>
      </c>
      <c r="Z133" s="40" t="s">
        <v>4</v>
      </c>
      <c r="AA133" s="40" t="s">
        <v>5</v>
      </c>
      <c r="AB133" s="40" t="s">
        <v>6</v>
      </c>
      <c r="AC133" s="40" t="s">
        <v>7</v>
      </c>
      <c r="AD133" s="40" t="s">
        <v>4</v>
      </c>
      <c r="AE133" s="40" t="s">
        <v>5</v>
      </c>
      <c r="AF133" s="40" t="s">
        <v>6</v>
      </c>
      <c r="AG133" s="40" t="s">
        <v>7</v>
      </c>
    </row>
    <row r="134" spans="1:33" x14ac:dyDescent="0.25">
      <c r="A134" s="43" t="s">
        <v>10</v>
      </c>
      <c r="B134" s="36">
        <v>43</v>
      </c>
      <c r="C134" s="36">
        <v>10</v>
      </c>
      <c r="D134" s="36" t="s">
        <v>11</v>
      </c>
      <c r="E134" s="36">
        <f t="shared" ref="E134" si="410">SUM(B134:D134)</f>
        <v>53</v>
      </c>
      <c r="F134" s="36">
        <v>43</v>
      </c>
      <c r="G134" s="36">
        <v>11</v>
      </c>
      <c r="H134" s="36" t="s">
        <v>11</v>
      </c>
      <c r="I134" s="36">
        <f t="shared" ref="I134" si="411">SUM(F134:H134)</f>
        <v>54</v>
      </c>
      <c r="J134" s="36">
        <v>35</v>
      </c>
      <c r="K134" s="36">
        <v>16</v>
      </c>
      <c r="L134" s="36" t="s">
        <v>11</v>
      </c>
      <c r="M134" s="36">
        <f t="shared" ref="M134" si="412">SUM(J134:L134)</f>
        <v>51</v>
      </c>
      <c r="N134" s="36">
        <v>42</v>
      </c>
      <c r="O134" s="36">
        <v>15</v>
      </c>
      <c r="P134" s="36" t="s">
        <v>11</v>
      </c>
      <c r="Q134" s="36">
        <f t="shared" ref="Q134" si="413">SUM(N134:P134)</f>
        <v>57</v>
      </c>
      <c r="R134" s="36" t="s">
        <v>11</v>
      </c>
      <c r="S134" s="36" t="s">
        <v>11</v>
      </c>
      <c r="T134" s="36" t="s">
        <v>11</v>
      </c>
      <c r="U134" s="36" t="s">
        <v>11</v>
      </c>
      <c r="V134" s="36" t="s">
        <v>11</v>
      </c>
      <c r="W134" s="36" t="s">
        <v>11</v>
      </c>
      <c r="X134" s="36" t="s">
        <v>11</v>
      </c>
      <c r="Y134" s="36" t="s">
        <v>11</v>
      </c>
      <c r="Z134" s="36" t="s">
        <v>11</v>
      </c>
      <c r="AA134" s="36" t="s">
        <v>11</v>
      </c>
      <c r="AB134" s="36" t="s">
        <v>11</v>
      </c>
      <c r="AC134" s="36" t="s">
        <v>11</v>
      </c>
      <c r="AD134" s="36" t="s">
        <v>11</v>
      </c>
      <c r="AE134" s="36" t="s">
        <v>11</v>
      </c>
      <c r="AF134" s="36" t="s">
        <v>11</v>
      </c>
      <c r="AG134" s="36" t="s">
        <v>11</v>
      </c>
    </row>
    <row r="135" spans="1:33" x14ac:dyDescent="0.25">
      <c r="A135" s="43" t="s">
        <v>12</v>
      </c>
      <c r="B135" s="37">
        <v>33</v>
      </c>
      <c r="C135" s="37">
        <v>13</v>
      </c>
      <c r="D135" s="36" t="s">
        <v>11</v>
      </c>
      <c r="E135" s="36">
        <f t="shared" ref="E135:E136" si="414">SUM(B135:D135)</f>
        <v>46</v>
      </c>
      <c r="F135" s="37">
        <v>30</v>
      </c>
      <c r="G135" s="37">
        <v>10</v>
      </c>
      <c r="H135" s="36" t="s">
        <v>11</v>
      </c>
      <c r="I135" s="36">
        <f t="shared" ref="I135:I136" si="415">SUM(F135:H135)</f>
        <v>40</v>
      </c>
      <c r="J135" s="37">
        <v>36</v>
      </c>
      <c r="K135" s="37">
        <v>13</v>
      </c>
      <c r="L135" s="36" t="s">
        <v>11</v>
      </c>
      <c r="M135" s="36">
        <f t="shared" ref="M135:M136" si="416">SUM(J135:L135)</f>
        <v>49</v>
      </c>
      <c r="N135" s="37">
        <v>30</v>
      </c>
      <c r="O135" s="37">
        <v>16</v>
      </c>
      <c r="P135" s="36" t="s">
        <v>11</v>
      </c>
      <c r="Q135" s="36">
        <f t="shared" ref="Q135:Q136" si="417">SUM(N135:P135)</f>
        <v>46</v>
      </c>
      <c r="R135" s="36" t="s">
        <v>11</v>
      </c>
      <c r="S135" s="36" t="s">
        <v>11</v>
      </c>
      <c r="T135" s="36" t="s">
        <v>11</v>
      </c>
      <c r="U135" s="36" t="s">
        <v>11</v>
      </c>
      <c r="V135" s="36" t="s">
        <v>11</v>
      </c>
      <c r="W135" s="36" t="s">
        <v>11</v>
      </c>
      <c r="X135" s="36" t="s">
        <v>11</v>
      </c>
      <c r="Y135" s="36" t="s">
        <v>11</v>
      </c>
      <c r="Z135" s="36" t="s">
        <v>11</v>
      </c>
      <c r="AA135" s="36" t="s">
        <v>11</v>
      </c>
      <c r="AB135" s="36" t="s">
        <v>11</v>
      </c>
      <c r="AC135" s="36" t="s">
        <v>11</v>
      </c>
      <c r="AD135" s="36" t="s">
        <v>11</v>
      </c>
      <c r="AE135" s="36" t="s">
        <v>11</v>
      </c>
      <c r="AF135" s="36" t="s">
        <v>11</v>
      </c>
      <c r="AG135" s="36" t="s">
        <v>11</v>
      </c>
    </row>
    <row r="136" spans="1:33" x14ac:dyDescent="0.25">
      <c r="A136" s="44" t="s">
        <v>13</v>
      </c>
      <c r="B136" s="38">
        <f t="shared" ref="B136:C136" si="418">SUM(B134:B135)</f>
        <v>76</v>
      </c>
      <c r="C136" s="38">
        <f t="shared" si="418"/>
        <v>23</v>
      </c>
      <c r="D136" s="39" t="s">
        <v>11</v>
      </c>
      <c r="E136" s="39">
        <f t="shared" si="414"/>
        <v>99</v>
      </c>
      <c r="F136" s="38">
        <f t="shared" ref="F136:G136" si="419">SUM(F134:F135)</f>
        <v>73</v>
      </c>
      <c r="G136" s="38">
        <f t="shared" si="419"/>
        <v>21</v>
      </c>
      <c r="H136" s="39" t="s">
        <v>11</v>
      </c>
      <c r="I136" s="39">
        <f t="shared" si="415"/>
        <v>94</v>
      </c>
      <c r="J136" s="38">
        <f t="shared" ref="J136:K136" si="420">SUM(J134:J135)</f>
        <v>71</v>
      </c>
      <c r="K136" s="38">
        <f t="shared" si="420"/>
        <v>29</v>
      </c>
      <c r="L136" s="39" t="s">
        <v>11</v>
      </c>
      <c r="M136" s="39">
        <f t="shared" si="416"/>
        <v>100</v>
      </c>
      <c r="N136" s="38">
        <f t="shared" ref="N136:O136" si="421">SUM(N134:N135)</f>
        <v>72</v>
      </c>
      <c r="O136" s="38">
        <f t="shared" si="421"/>
        <v>31</v>
      </c>
      <c r="P136" s="39" t="s">
        <v>11</v>
      </c>
      <c r="Q136" s="39">
        <f t="shared" si="417"/>
        <v>103</v>
      </c>
      <c r="R136" s="36" t="s">
        <v>11</v>
      </c>
      <c r="S136" s="36" t="s">
        <v>11</v>
      </c>
      <c r="T136" s="36" t="s">
        <v>11</v>
      </c>
      <c r="U136" s="36" t="s">
        <v>11</v>
      </c>
      <c r="V136" s="36" t="s">
        <v>11</v>
      </c>
      <c r="W136" s="36" t="s">
        <v>11</v>
      </c>
      <c r="X136" s="36" t="s">
        <v>11</v>
      </c>
      <c r="Y136" s="36" t="s">
        <v>11</v>
      </c>
      <c r="Z136" s="36" t="s">
        <v>11</v>
      </c>
      <c r="AA136" s="36" t="s">
        <v>11</v>
      </c>
      <c r="AB136" s="36" t="s">
        <v>11</v>
      </c>
      <c r="AC136" s="36" t="s">
        <v>11</v>
      </c>
      <c r="AD136" s="36" t="s">
        <v>11</v>
      </c>
      <c r="AE136" s="36" t="s">
        <v>11</v>
      </c>
      <c r="AF136" s="36" t="s">
        <v>11</v>
      </c>
      <c r="AG136" s="36" t="s">
        <v>11</v>
      </c>
    </row>
    <row r="137" spans="1:33" x14ac:dyDescent="0.25">
      <c r="A137" s="43" t="s">
        <v>14</v>
      </c>
      <c r="B137" s="36">
        <v>71</v>
      </c>
      <c r="C137" s="36" t="s">
        <v>11</v>
      </c>
      <c r="D137" s="36" t="s">
        <v>11</v>
      </c>
      <c r="E137" s="36">
        <f t="shared" ref="E137:E147" si="422">SUM(B137:D137)</f>
        <v>71</v>
      </c>
      <c r="F137" s="36">
        <v>39</v>
      </c>
      <c r="G137" s="36" t="s">
        <v>11</v>
      </c>
      <c r="H137" s="36" t="s">
        <v>11</v>
      </c>
      <c r="I137" s="36">
        <f t="shared" ref="I137:I147" si="423">SUM(F137:H137)</f>
        <v>39</v>
      </c>
      <c r="J137" s="36">
        <v>48</v>
      </c>
      <c r="K137" s="36" t="s">
        <v>11</v>
      </c>
      <c r="L137" s="36" t="s">
        <v>11</v>
      </c>
      <c r="M137" s="36">
        <f t="shared" ref="M137:M147" si="424">SUM(J137:L137)</f>
        <v>48</v>
      </c>
      <c r="N137" s="36">
        <v>65</v>
      </c>
      <c r="O137" s="36" t="s">
        <v>11</v>
      </c>
      <c r="P137" s="36" t="s">
        <v>11</v>
      </c>
      <c r="Q137" s="36">
        <f t="shared" ref="Q137:Q147" si="425">SUM(N137:P137)</f>
        <v>65</v>
      </c>
      <c r="R137" s="36" t="s">
        <v>11</v>
      </c>
      <c r="S137" s="36" t="s">
        <v>11</v>
      </c>
      <c r="T137" s="36" t="s">
        <v>11</v>
      </c>
      <c r="U137" s="36" t="s">
        <v>11</v>
      </c>
      <c r="V137" s="36" t="s">
        <v>11</v>
      </c>
      <c r="W137" s="36" t="s">
        <v>11</v>
      </c>
      <c r="X137" s="36" t="s">
        <v>11</v>
      </c>
      <c r="Y137" s="36" t="s">
        <v>11</v>
      </c>
      <c r="Z137" s="36" t="s">
        <v>11</v>
      </c>
      <c r="AA137" s="36" t="s">
        <v>11</v>
      </c>
      <c r="AB137" s="36" t="s">
        <v>11</v>
      </c>
      <c r="AC137" s="36" t="s">
        <v>11</v>
      </c>
      <c r="AD137" s="36" t="s">
        <v>11</v>
      </c>
      <c r="AE137" s="36" t="s">
        <v>11</v>
      </c>
      <c r="AF137" s="36" t="s">
        <v>11</v>
      </c>
      <c r="AG137" s="36" t="s">
        <v>11</v>
      </c>
    </row>
    <row r="138" spans="1:33" x14ac:dyDescent="0.25">
      <c r="A138" s="43" t="s">
        <v>15</v>
      </c>
      <c r="B138" s="37">
        <v>34</v>
      </c>
      <c r="C138" s="36" t="s">
        <v>11</v>
      </c>
      <c r="D138" s="36" t="s">
        <v>11</v>
      </c>
      <c r="E138" s="36">
        <f t="shared" si="422"/>
        <v>34</v>
      </c>
      <c r="F138" s="37">
        <v>16</v>
      </c>
      <c r="G138" s="36" t="s">
        <v>11</v>
      </c>
      <c r="H138" s="36" t="s">
        <v>11</v>
      </c>
      <c r="I138" s="36">
        <f t="shared" si="423"/>
        <v>16</v>
      </c>
      <c r="J138" s="37">
        <v>35</v>
      </c>
      <c r="K138" s="36" t="s">
        <v>11</v>
      </c>
      <c r="L138" s="36" t="s">
        <v>11</v>
      </c>
      <c r="M138" s="36">
        <f t="shared" si="424"/>
        <v>35</v>
      </c>
      <c r="N138" s="37">
        <v>50</v>
      </c>
      <c r="O138" s="36" t="s">
        <v>11</v>
      </c>
      <c r="P138" s="36" t="s">
        <v>11</v>
      </c>
      <c r="Q138" s="36">
        <f t="shared" si="425"/>
        <v>50</v>
      </c>
      <c r="R138" s="36" t="s">
        <v>11</v>
      </c>
      <c r="S138" s="36" t="s">
        <v>11</v>
      </c>
      <c r="T138" s="36" t="s">
        <v>11</v>
      </c>
      <c r="U138" s="36" t="s">
        <v>11</v>
      </c>
      <c r="V138" s="36" t="s">
        <v>11</v>
      </c>
      <c r="W138" s="36" t="s">
        <v>11</v>
      </c>
      <c r="X138" s="36" t="s">
        <v>11</v>
      </c>
      <c r="Y138" s="36" t="s">
        <v>11</v>
      </c>
      <c r="Z138" s="36" t="s">
        <v>11</v>
      </c>
      <c r="AA138" s="36" t="s">
        <v>11</v>
      </c>
      <c r="AB138" s="36" t="s">
        <v>11</v>
      </c>
      <c r="AC138" s="36" t="s">
        <v>11</v>
      </c>
      <c r="AD138" s="36" t="s">
        <v>11</v>
      </c>
      <c r="AE138" s="36" t="s">
        <v>11</v>
      </c>
      <c r="AF138" s="36" t="s">
        <v>11</v>
      </c>
      <c r="AG138" s="36" t="s">
        <v>11</v>
      </c>
    </row>
    <row r="139" spans="1:33" x14ac:dyDescent="0.25">
      <c r="A139" s="44" t="s">
        <v>16</v>
      </c>
      <c r="B139" s="38">
        <f>SUM(B137:B138)</f>
        <v>105</v>
      </c>
      <c r="C139" s="39" t="s">
        <v>11</v>
      </c>
      <c r="D139" s="39" t="s">
        <v>11</v>
      </c>
      <c r="E139" s="39">
        <f t="shared" si="422"/>
        <v>105</v>
      </c>
      <c r="F139" s="48">
        <f t="shared" ref="F139" si="426">SUM(F137:F138)</f>
        <v>55</v>
      </c>
      <c r="G139" s="39" t="s">
        <v>11</v>
      </c>
      <c r="H139" s="39" t="s">
        <v>11</v>
      </c>
      <c r="I139" s="39">
        <f t="shared" si="423"/>
        <v>55</v>
      </c>
      <c r="J139" s="38">
        <f t="shared" ref="J139" si="427">SUM(J137:J138)</f>
        <v>83</v>
      </c>
      <c r="K139" s="39" t="s">
        <v>11</v>
      </c>
      <c r="L139" s="39" t="s">
        <v>11</v>
      </c>
      <c r="M139" s="39">
        <f t="shared" si="424"/>
        <v>83</v>
      </c>
      <c r="N139" s="38">
        <f t="shared" ref="N139" si="428">SUM(N137:N138)</f>
        <v>115</v>
      </c>
      <c r="O139" s="39" t="s">
        <v>11</v>
      </c>
      <c r="P139" s="39" t="s">
        <v>11</v>
      </c>
      <c r="Q139" s="39">
        <f t="shared" si="425"/>
        <v>115</v>
      </c>
      <c r="R139" s="36" t="s">
        <v>11</v>
      </c>
      <c r="S139" s="36" t="s">
        <v>11</v>
      </c>
      <c r="T139" s="36" t="s">
        <v>11</v>
      </c>
      <c r="U139" s="36" t="s">
        <v>11</v>
      </c>
      <c r="V139" s="36" t="s">
        <v>11</v>
      </c>
      <c r="W139" s="36" t="s">
        <v>11</v>
      </c>
      <c r="X139" s="36" t="s">
        <v>11</v>
      </c>
      <c r="Y139" s="36" t="s">
        <v>11</v>
      </c>
      <c r="Z139" s="36" t="s">
        <v>11</v>
      </c>
      <c r="AA139" s="36" t="s">
        <v>11</v>
      </c>
      <c r="AB139" s="36" t="s">
        <v>11</v>
      </c>
      <c r="AC139" s="36" t="s">
        <v>11</v>
      </c>
      <c r="AD139" s="36" t="s">
        <v>11</v>
      </c>
      <c r="AE139" s="36" t="s">
        <v>11</v>
      </c>
      <c r="AF139" s="36" t="s">
        <v>11</v>
      </c>
      <c r="AG139" s="36" t="s">
        <v>11</v>
      </c>
    </row>
    <row r="140" spans="1:33" x14ac:dyDescent="0.25">
      <c r="A140" s="43" t="s">
        <v>17</v>
      </c>
      <c r="B140" s="37">
        <v>29</v>
      </c>
      <c r="C140" s="37">
        <v>23</v>
      </c>
      <c r="D140" s="36" t="s">
        <v>11</v>
      </c>
      <c r="E140" s="36">
        <f t="shared" si="422"/>
        <v>52</v>
      </c>
      <c r="F140" s="37">
        <v>23</v>
      </c>
      <c r="G140" s="37">
        <v>29</v>
      </c>
      <c r="H140" s="36" t="s">
        <v>11</v>
      </c>
      <c r="I140" s="36">
        <f t="shared" si="423"/>
        <v>52</v>
      </c>
      <c r="J140" s="37">
        <v>23</v>
      </c>
      <c r="K140" s="37">
        <v>28</v>
      </c>
      <c r="L140" s="36" t="s">
        <v>11</v>
      </c>
      <c r="M140" s="36">
        <f t="shared" si="424"/>
        <v>51</v>
      </c>
      <c r="N140" s="37">
        <v>27</v>
      </c>
      <c r="O140" s="37">
        <v>30</v>
      </c>
      <c r="P140" s="36" t="s">
        <v>11</v>
      </c>
      <c r="Q140" s="36">
        <f t="shared" si="425"/>
        <v>57</v>
      </c>
      <c r="R140" s="36" t="s">
        <v>11</v>
      </c>
      <c r="S140" s="36" t="s">
        <v>11</v>
      </c>
      <c r="T140" s="36" t="s">
        <v>11</v>
      </c>
      <c r="U140" s="36" t="s">
        <v>11</v>
      </c>
      <c r="V140" s="36" t="s">
        <v>11</v>
      </c>
      <c r="W140" s="36" t="s">
        <v>11</v>
      </c>
      <c r="X140" s="36" t="s">
        <v>11</v>
      </c>
      <c r="Y140" s="36" t="s">
        <v>11</v>
      </c>
      <c r="Z140" s="36" t="s">
        <v>11</v>
      </c>
      <c r="AA140" s="36" t="s">
        <v>11</v>
      </c>
      <c r="AB140" s="36" t="s">
        <v>11</v>
      </c>
      <c r="AC140" s="36" t="s">
        <v>11</v>
      </c>
      <c r="AD140" s="36" t="s">
        <v>11</v>
      </c>
      <c r="AE140" s="36" t="s">
        <v>11</v>
      </c>
      <c r="AF140" s="36" t="s">
        <v>11</v>
      </c>
      <c r="AG140" s="36" t="s">
        <v>11</v>
      </c>
    </row>
    <row r="141" spans="1:33" x14ac:dyDescent="0.25">
      <c r="A141" s="43" t="s">
        <v>18</v>
      </c>
      <c r="B141" s="37">
        <v>24</v>
      </c>
      <c r="C141" s="37">
        <v>21</v>
      </c>
      <c r="D141" s="36" t="s">
        <v>11</v>
      </c>
      <c r="E141" s="36">
        <f t="shared" si="422"/>
        <v>45</v>
      </c>
      <c r="F141" s="37">
        <v>23</v>
      </c>
      <c r="G141" s="37">
        <v>14</v>
      </c>
      <c r="H141" s="36" t="s">
        <v>11</v>
      </c>
      <c r="I141" s="36">
        <f t="shared" si="423"/>
        <v>37</v>
      </c>
      <c r="J141" s="37">
        <v>27</v>
      </c>
      <c r="K141" s="37">
        <v>20</v>
      </c>
      <c r="L141" s="36" t="s">
        <v>11</v>
      </c>
      <c r="M141" s="36">
        <f t="shared" si="424"/>
        <v>47</v>
      </c>
      <c r="N141" s="37">
        <v>24</v>
      </c>
      <c r="O141" s="37">
        <v>22</v>
      </c>
      <c r="P141" s="36" t="s">
        <v>11</v>
      </c>
      <c r="Q141" s="36">
        <f t="shared" si="425"/>
        <v>46</v>
      </c>
      <c r="R141" s="36" t="s">
        <v>11</v>
      </c>
      <c r="S141" s="36" t="s">
        <v>11</v>
      </c>
      <c r="T141" s="36" t="s">
        <v>11</v>
      </c>
      <c r="U141" s="36" t="s">
        <v>11</v>
      </c>
      <c r="V141" s="36" t="s">
        <v>11</v>
      </c>
      <c r="W141" s="36" t="s">
        <v>11</v>
      </c>
      <c r="X141" s="36" t="s">
        <v>11</v>
      </c>
      <c r="Y141" s="36" t="s">
        <v>11</v>
      </c>
      <c r="Z141" s="36" t="s">
        <v>11</v>
      </c>
      <c r="AA141" s="36" t="s">
        <v>11</v>
      </c>
      <c r="AB141" s="36" t="s">
        <v>11</v>
      </c>
      <c r="AC141" s="36" t="s">
        <v>11</v>
      </c>
      <c r="AD141" s="36" t="s">
        <v>11</v>
      </c>
      <c r="AE141" s="36" t="s">
        <v>11</v>
      </c>
      <c r="AF141" s="36" t="s">
        <v>11</v>
      </c>
      <c r="AG141" s="36" t="s">
        <v>11</v>
      </c>
    </row>
    <row r="142" spans="1:33" x14ac:dyDescent="0.25">
      <c r="A142" s="43" t="s">
        <v>19</v>
      </c>
      <c r="B142" s="37">
        <v>31</v>
      </c>
      <c r="C142" s="37">
        <v>24</v>
      </c>
      <c r="D142" s="36" t="s">
        <v>11</v>
      </c>
      <c r="E142" s="36">
        <f t="shared" si="422"/>
        <v>55</v>
      </c>
      <c r="F142" s="37">
        <v>30</v>
      </c>
      <c r="G142" s="37">
        <v>25</v>
      </c>
      <c r="H142" s="36" t="s">
        <v>11</v>
      </c>
      <c r="I142" s="36">
        <f t="shared" si="423"/>
        <v>55</v>
      </c>
      <c r="J142" s="37">
        <v>24</v>
      </c>
      <c r="K142" s="37">
        <v>26</v>
      </c>
      <c r="L142" s="36" t="s">
        <v>11</v>
      </c>
      <c r="M142" s="36">
        <f t="shared" si="424"/>
        <v>50</v>
      </c>
      <c r="N142" s="37">
        <v>27</v>
      </c>
      <c r="O142" s="37">
        <v>26</v>
      </c>
      <c r="P142" s="36" t="s">
        <v>11</v>
      </c>
      <c r="Q142" s="36">
        <f t="shared" si="425"/>
        <v>53</v>
      </c>
      <c r="R142" s="36" t="s">
        <v>11</v>
      </c>
      <c r="S142" s="36" t="s">
        <v>11</v>
      </c>
      <c r="T142" s="36" t="s">
        <v>11</v>
      </c>
      <c r="U142" s="36" t="s">
        <v>11</v>
      </c>
      <c r="V142" s="36" t="s">
        <v>11</v>
      </c>
      <c r="W142" s="36" t="s">
        <v>11</v>
      </c>
      <c r="X142" s="36" t="s">
        <v>11</v>
      </c>
      <c r="Y142" s="36" t="s">
        <v>11</v>
      </c>
      <c r="Z142" s="36" t="s">
        <v>11</v>
      </c>
      <c r="AA142" s="36" t="s">
        <v>11</v>
      </c>
      <c r="AB142" s="36" t="s">
        <v>11</v>
      </c>
      <c r="AC142" s="36" t="s">
        <v>11</v>
      </c>
      <c r="AD142" s="36" t="s">
        <v>11</v>
      </c>
      <c r="AE142" s="36" t="s">
        <v>11</v>
      </c>
      <c r="AF142" s="36" t="s">
        <v>11</v>
      </c>
      <c r="AG142" s="36" t="s">
        <v>11</v>
      </c>
    </row>
    <row r="143" spans="1:33" x14ac:dyDescent="0.25">
      <c r="A143" s="43" t="s">
        <v>20</v>
      </c>
      <c r="B143" s="36" t="s">
        <v>11</v>
      </c>
      <c r="C143" s="37">
        <v>15</v>
      </c>
      <c r="D143" s="36">
        <v>17</v>
      </c>
      <c r="E143" s="36">
        <f t="shared" si="422"/>
        <v>32</v>
      </c>
      <c r="F143" s="36" t="s">
        <v>11</v>
      </c>
      <c r="G143" s="37">
        <v>22</v>
      </c>
      <c r="H143" s="36">
        <v>24</v>
      </c>
      <c r="I143" s="36">
        <f t="shared" si="423"/>
        <v>46</v>
      </c>
      <c r="J143" s="36" t="s">
        <v>11</v>
      </c>
      <c r="K143" s="37">
        <v>14</v>
      </c>
      <c r="L143" s="36">
        <v>16</v>
      </c>
      <c r="M143" s="36">
        <f t="shared" si="424"/>
        <v>30</v>
      </c>
      <c r="N143" s="36" t="s">
        <v>11</v>
      </c>
      <c r="O143" s="37">
        <v>13</v>
      </c>
      <c r="P143" s="36">
        <v>15</v>
      </c>
      <c r="Q143" s="36">
        <f t="shared" si="425"/>
        <v>28</v>
      </c>
      <c r="R143" s="36" t="s">
        <v>11</v>
      </c>
      <c r="S143" s="36" t="s">
        <v>11</v>
      </c>
      <c r="T143" s="36" t="s">
        <v>11</v>
      </c>
      <c r="U143" s="36" t="s">
        <v>11</v>
      </c>
      <c r="V143" s="36" t="s">
        <v>11</v>
      </c>
      <c r="W143" s="36" t="s">
        <v>11</v>
      </c>
      <c r="X143" s="36" t="s">
        <v>11</v>
      </c>
      <c r="Y143" s="36" t="s">
        <v>11</v>
      </c>
      <c r="Z143" s="36" t="s">
        <v>11</v>
      </c>
      <c r="AA143" s="36" t="s">
        <v>11</v>
      </c>
      <c r="AB143" s="36" t="s">
        <v>11</v>
      </c>
      <c r="AC143" s="36" t="s">
        <v>11</v>
      </c>
      <c r="AD143" s="36" t="s">
        <v>11</v>
      </c>
      <c r="AE143" s="36" t="s">
        <v>11</v>
      </c>
      <c r="AF143" s="36" t="s">
        <v>11</v>
      </c>
      <c r="AG143" s="36" t="s">
        <v>11</v>
      </c>
    </row>
    <row r="144" spans="1:33" x14ac:dyDescent="0.25">
      <c r="A144" s="43" t="s">
        <v>22</v>
      </c>
      <c r="B144" s="37">
        <v>17</v>
      </c>
      <c r="C144" s="37">
        <v>17</v>
      </c>
      <c r="D144" s="36">
        <v>20</v>
      </c>
      <c r="E144" s="36">
        <f t="shared" si="422"/>
        <v>54</v>
      </c>
      <c r="F144" s="48">
        <v>8</v>
      </c>
      <c r="G144" s="37">
        <v>18</v>
      </c>
      <c r="H144" s="36">
        <v>20</v>
      </c>
      <c r="I144" s="36">
        <f t="shared" si="423"/>
        <v>46</v>
      </c>
      <c r="J144" s="37">
        <v>17</v>
      </c>
      <c r="K144" s="37">
        <v>18</v>
      </c>
      <c r="L144" s="36">
        <v>20</v>
      </c>
      <c r="M144" s="36">
        <f t="shared" si="424"/>
        <v>55</v>
      </c>
      <c r="N144" s="37">
        <v>20</v>
      </c>
      <c r="O144" s="37">
        <v>18</v>
      </c>
      <c r="P144" s="36">
        <v>20</v>
      </c>
      <c r="Q144" s="36">
        <f t="shared" si="425"/>
        <v>58</v>
      </c>
      <c r="R144" s="36" t="s">
        <v>11</v>
      </c>
      <c r="S144" s="36" t="s">
        <v>11</v>
      </c>
      <c r="T144" s="36" t="s">
        <v>11</v>
      </c>
      <c r="U144" s="36" t="s">
        <v>11</v>
      </c>
      <c r="V144" s="36" t="s">
        <v>11</v>
      </c>
      <c r="W144" s="36" t="s">
        <v>11</v>
      </c>
      <c r="X144" s="36" t="s">
        <v>11</v>
      </c>
      <c r="Y144" s="36" t="s">
        <v>11</v>
      </c>
      <c r="Z144" s="36" t="s">
        <v>11</v>
      </c>
      <c r="AA144" s="36" t="s">
        <v>11</v>
      </c>
      <c r="AB144" s="36" t="s">
        <v>11</v>
      </c>
      <c r="AC144" s="36" t="s">
        <v>11</v>
      </c>
      <c r="AD144" s="36" t="s">
        <v>11</v>
      </c>
      <c r="AE144" s="36" t="s">
        <v>11</v>
      </c>
      <c r="AF144" s="36" t="s">
        <v>11</v>
      </c>
      <c r="AG144" s="36" t="s">
        <v>11</v>
      </c>
    </row>
    <row r="145" spans="1:33" x14ac:dyDescent="0.25">
      <c r="A145" s="43" t="s">
        <v>24</v>
      </c>
      <c r="B145" s="37">
        <v>20</v>
      </c>
      <c r="C145" s="37">
        <v>18</v>
      </c>
      <c r="D145" s="36">
        <v>18</v>
      </c>
      <c r="E145" s="36">
        <f t="shared" si="422"/>
        <v>56</v>
      </c>
      <c r="F145" s="37">
        <v>17</v>
      </c>
      <c r="G145" s="37">
        <v>24</v>
      </c>
      <c r="H145" s="36">
        <v>18</v>
      </c>
      <c r="I145" s="36">
        <f t="shared" si="423"/>
        <v>59</v>
      </c>
      <c r="J145" s="37">
        <v>24</v>
      </c>
      <c r="K145" s="37">
        <v>22</v>
      </c>
      <c r="L145" s="36">
        <v>20</v>
      </c>
      <c r="M145" s="36">
        <f t="shared" si="424"/>
        <v>66</v>
      </c>
      <c r="N145" s="37">
        <v>23</v>
      </c>
      <c r="O145" s="37">
        <v>22</v>
      </c>
      <c r="P145" s="36">
        <v>18</v>
      </c>
      <c r="Q145" s="36">
        <f t="shared" si="425"/>
        <v>63</v>
      </c>
      <c r="R145" s="36" t="s">
        <v>11</v>
      </c>
      <c r="S145" s="36" t="s">
        <v>11</v>
      </c>
      <c r="T145" s="36" t="s">
        <v>11</v>
      </c>
      <c r="U145" s="36" t="s">
        <v>11</v>
      </c>
      <c r="V145" s="36" t="s">
        <v>11</v>
      </c>
      <c r="W145" s="36" t="s">
        <v>11</v>
      </c>
      <c r="X145" s="36" t="s">
        <v>11</v>
      </c>
      <c r="Y145" s="36" t="s">
        <v>11</v>
      </c>
      <c r="Z145" s="36" t="s">
        <v>11</v>
      </c>
      <c r="AA145" s="36" t="s">
        <v>11</v>
      </c>
      <c r="AB145" s="36" t="s">
        <v>11</v>
      </c>
      <c r="AC145" s="36" t="s">
        <v>11</v>
      </c>
      <c r="AD145" s="36" t="s">
        <v>11</v>
      </c>
      <c r="AE145" s="36" t="s">
        <v>11</v>
      </c>
      <c r="AF145" s="36" t="s">
        <v>11</v>
      </c>
      <c r="AG145" s="36" t="s">
        <v>11</v>
      </c>
    </row>
    <row r="146" spans="1:33" x14ac:dyDescent="0.25">
      <c r="A146" s="43" t="s">
        <v>26</v>
      </c>
      <c r="B146" s="37">
        <v>20</v>
      </c>
      <c r="C146" s="37">
        <v>15</v>
      </c>
      <c r="D146" s="36">
        <v>22</v>
      </c>
      <c r="E146" s="36">
        <f t="shared" si="422"/>
        <v>57</v>
      </c>
      <c r="F146" s="48">
        <v>11</v>
      </c>
      <c r="G146" s="37">
        <v>13</v>
      </c>
      <c r="H146" s="36">
        <v>21</v>
      </c>
      <c r="I146" s="36">
        <f t="shared" si="423"/>
        <v>45</v>
      </c>
      <c r="J146" s="37">
        <v>19</v>
      </c>
      <c r="K146" s="37">
        <v>12</v>
      </c>
      <c r="L146" s="36">
        <v>22</v>
      </c>
      <c r="M146" s="36">
        <f t="shared" si="424"/>
        <v>53</v>
      </c>
      <c r="N146" s="37">
        <v>17</v>
      </c>
      <c r="O146" s="37">
        <v>13</v>
      </c>
      <c r="P146" s="36">
        <v>22</v>
      </c>
      <c r="Q146" s="36">
        <f t="shared" si="425"/>
        <v>52</v>
      </c>
      <c r="R146" s="36" t="s">
        <v>11</v>
      </c>
      <c r="S146" s="36" t="s">
        <v>11</v>
      </c>
      <c r="T146" s="36" t="s">
        <v>11</v>
      </c>
      <c r="U146" s="36" t="s">
        <v>11</v>
      </c>
      <c r="V146" s="36" t="s">
        <v>11</v>
      </c>
      <c r="W146" s="36" t="s">
        <v>11</v>
      </c>
      <c r="X146" s="36" t="s">
        <v>11</v>
      </c>
      <c r="Y146" s="36" t="s">
        <v>11</v>
      </c>
      <c r="Z146" s="36" t="s">
        <v>11</v>
      </c>
      <c r="AA146" s="36" t="s">
        <v>11</v>
      </c>
      <c r="AB146" s="36" t="s">
        <v>11</v>
      </c>
      <c r="AC146" s="36" t="s">
        <v>11</v>
      </c>
      <c r="AD146" s="36" t="s">
        <v>11</v>
      </c>
      <c r="AE146" s="36" t="s">
        <v>11</v>
      </c>
      <c r="AF146" s="36" t="s">
        <v>11</v>
      </c>
      <c r="AG146" s="36" t="s">
        <v>11</v>
      </c>
    </row>
    <row r="147" spans="1:33" x14ac:dyDescent="0.25">
      <c r="A147" s="43" t="s">
        <v>27</v>
      </c>
      <c r="B147" s="48">
        <v>12</v>
      </c>
      <c r="C147" s="37">
        <v>8</v>
      </c>
      <c r="D147" s="36">
        <v>20</v>
      </c>
      <c r="E147" s="36">
        <f t="shared" si="422"/>
        <v>40</v>
      </c>
      <c r="F147" s="48">
        <v>4</v>
      </c>
      <c r="G147" s="37">
        <v>11</v>
      </c>
      <c r="H147" s="36">
        <v>20</v>
      </c>
      <c r="I147" s="36">
        <f t="shared" si="423"/>
        <v>35</v>
      </c>
      <c r="J147" s="48">
        <v>12</v>
      </c>
      <c r="K147" s="37">
        <v>8</v>
      </c>
      <c r="L147" s="36">
        <v>20</v>
      </c>
      <c r="M147" s="36">
        <f t="shared" si="424"/>
        <v>40</v>
      </c>
      <c r="N147" s="51">
        <v>11</v>
      </c>
      <c r="O147" s="37">
        <v>9</v>
      </c>
      <c r="P147" s="36">
        <v>20</v>
      </c>
      <c r="Q147" s="36">
        <f t="shared" si="425"/>
        <v>40</v>
      </c>
      <c r="R147" s="36" t="s">
        <v>11</v>
      </c>
      <c r="S147" s="36" t="s">
        <v>11</v>
      </c>
      <c r="T147" s="36" t="s">
        <v>11</v>
      </c>
      <c r="U147" s="36" t="s">
        <v>11</v>
      </c>
      <c r="V147" s="36" t="s">
        <v>11</v>
      </c>
      <c r="W147" s="36" t="s">
        <v>11</v>
      </c>
      <c r="X147" s="36" t="s">
        <v>11</v>
      </c>
      <c r="Y147" s="36" t="s">
        <v>11</v>
      </c>
      <c r="Z147" s="36" t="s">
        <v>11</v>
      </c>
      <c r="AA147" s="36" t="s">
        <v>11</v>
      </c>
      <c r="AB147" s="36" t="s">
        <v>11</v>
      </c>
      <c r="AC147" s="36" t="s">
        <v>11</v>
      </c>
      <c r="AD147" s="36" t="s">
        <v>11</v>
      </c>
      <c r="AE147" s="36" t="s">
        <v>11</v>
      </c>
      <c r="AF147" s="36" t="s">
        <v>11</v>
      </c>
      <c r="AG147" s="36" t="s">
        <v>11</v>
      </c>
    </row>
    <row r="148" spans="1:33" x14ac:dyDescent="0.25">
      <c r="A148" s="44" t="s">
        <v>29</v>
      </c>
      <c r="B148" s="39">
        <f t="shared" ref="B148" si="429">SUM(B136,B139,B140,B141,B142,B144,B145,B146,B147)</f>
        <v>334</v>
      </c>
      <c r="C148" s="39">
        <f t="shared" ref="C148" si="430">SUM(C136,C139,C140:C147)</f>
        <v>164</v>
      </c>
      <c r="D148" s="39">
        <f t="shared" ref="D148" si="431">SUM(D143:D147)</f>
        <v>97</v>
      </c>
      <c r="E148" s="39">
        <f>SUM(E136,E139:E146)</f>
        <v>555</v>
      </c>
      <c r="F148" s="39">
        <f t="shared" ref="F148" si="432">SUM(F136,F139,F140,F141,F142,F144,F145,F146,F147)</f>
        <v>244</v>
      </c>
      <c r="G148" s="39">
        <f t="shared" ref="G148" si="433">SUM(G136,G139,G140:G147)</f>
        <v>177</v>
      </c>
      <c r="H148" s="39">
        <f t="shared" ref="H148" si="434">SUM(H143:H147)</f>
        <v>103</v>
      </c>
      <c r="I148" s="39">
        <f>SUM(I136,I139:I146)</f>
        <v>489</v>
      </c>
      <c r="J148" s="39">
        <f t="shared" ref="J148" si="435">SUM(J136,J139,J140,J141,J142,J144,J145,J146,J147)</f>
        <v>300</v>
      </c>
      <c r="K148" s="39">
        <f t="shared" ref="K148" si="436">SUM(K136,K139,K140:K147)</f>
        <v>177</v>
      </c>
      <c r="L148" s="39">
        <f t="shared" ref="L148" si="437">SUM(L143:L147)</f>
        <v>98</v>
      </c>
      <c r="M148" s="39">
        <f>SUM(M136,M139:M146)</f>
        <v>535</v>
      </c>
      <c r="N148" s="39">
        <f t="shared" ref="N148" si="438">SUM(N136,N139,N140,N141,N142,N144,N145,N146,N147)</f>
        <v>336</v>
      </c>
      <c r="O148" s="39">
        <f t="shared" ref="O148" si="439">SUM(O136,O139,O140:O147)</f>
        <v>184</v>
      </c>
      <c r="P148" s="39">
        <f t="shared" ref="P148" si="440">SUM(P143:P147)</f>
        <v>95</v>
      </c>
      <c r="Q148" s="39">
        <f>SUM(Q136,Q139:Q146)</f>
        <v>575</v>
      </c>
      <c r="R148" s="36" t="s">
        <v>11</v>
      </c>
      <c r="S148" s="36" t="s">
        <v>11</v>
      </c>
      <c r="T148" s="36" t="s">
        <v>11</v>
      </c>
      <c r="U148" s="36" t="s">
        <v>11</v>
      </c>
      <c r="V148" s="36" t="s">
        <v>11</v>
      </c>
      <c r="W148" s="36" t="s">
        <v>11</v>
      </c>
      <c r="X148" s="36" t="s">
        <v>11</v>
      </c>
      <c r="Y148" s="36" t="s">
        <v>11</v>
      </c>
      <c r="Z148" s="36" t="s">
        <v>11</v>
      </c>
      <c r="AA148" s="36" t="s">
        <v>11</v>
      </c>
      <c r="AB148" s="36" t="s">
        <v>11</v>
      </c>
      <c r="AC148" s="36" t="s">
        <v>11</v>
      </c>
      <c r="AD148" s="36" t="s">
        <v>11</v>
      </c>
      <c r="AE148" s="36" t="s">
        <v>11</v>
      </c>
      <c r="AF148" s="36" t="s">
        <v>11</v>
      </c>
      <c r="AG148" s="36" t="s">
        <v>11</v>
      </c>
    </row>
    <row r="149" spans="1:33" ht="33" x14ac:dyDescent="0.25">
      <c r="A149" s="183" t="s">
        <v>35</v>
      </c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  <c r="V149" s="183"/>
      <c r="W149" s="183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</row>
    <row r="150" spans="1:33" ht="21.75" x14ac:dyDescent="0.25">
      <c r="A150" s="184" t="s">
        <v>36</v>
      </c>
      <c r="B150" s="184"/>
      <c r="C150" s="184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:33" ht="24.75" x14ac:dyDescent="0.25">
      <c r="A151" s="185" t="s">
        <v>429</v>
      </c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</row>
    <row r="153" spans="1:33" ht="20.25" x14ac:dyDescent="0.4">
      <c r="A153" s="188" t="s">
        <v>303</v>
      </c>
      <c r="B153" s="188"/>
      <c r="C153" s="188"/>
      <c r="D153" s="188"/>
      <c r="E153" s="188"/>
      <c r="F153" s="188" t="s">
        <v>324</v>
      </c>
      <c r="G153" s="188"/>
      <c r="H153" s="188"/>
      <c r="I153" s="188"/>
      <c r="J153" s="188" t="s">
        <v>431</v>
      </c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</row>
    <row r="154" spans="1:33" ht="21.75" x14ac:dyDescent="0.4">
      <c r="A154" s="87" t="s">
        <v>39</v>
      </c>
      <c r="B154" s="186" t="s">
        <v>75</v>
      </c>
      <c r="C154" s="186"/>
      <c r="D154" s="186" t="s">
        <v>56</v>
      </c>
      <c r="E154" s="186"/>
      <c r="F154" s="186" t="s">
        <v>75</v>
      </c>
      <c r="G154" s="186"/>
      <c r="H154" s="186" t="s">
        <v>56</v>
      </c>
      <c r="I154" s="186"/>
      <c r="J154" s="186" t="s">
        <v>75</v>
      </c>
      <c r="K154" s="186"/>
      <c r="L154" s="186" t="s">
        <v>56</v>
      </c>
      <c r="M154" s="186"/>
      <c r="N154" s="186" t="s">
        <v>325</v>
      </c>
      <c r="O154" s="186"/>
      <c r="P154" s="186" t="s">
        <v>326</v>
      </c>
      <c r="Q154" s="186"/>
      <c r="R154" s="186" t="s">
        <v>327</v>
      </c>
      <c r="S154" s="186"/>
      <c r="T154" s="186" t="s">
        <v>411</v>
      </c>
      <c r="U154" s="186"/>
      <c r="V154" s="186" t="s">
        <v>412</v>
      </c>
      <c r="W154" s="186"/>
      <c r="X154" s="186" t="s">
        <v>413</v>
      </c>
      <c r="Y154" s="186"/>
      <c r="Z154" s="186" t="s">
        <v>414</v>
      </c>
      <c r="AA154" s="186"/>
      <c r="AB154" s="186" t="s">
        <v>415</v>
      </c>
      <c r="AC154" s="186"/>
      <c r="AD154" s="187" t="s">
        <v>416</v>
      </c>
      <c r="AE154" s="187"/>
      <c r="AF154" s="186" t="s">
        <v>72</v>
      </c>
      <c r="AG154" s="186"/>
    </row>
    <row r="155" spans="1:33" ht="21.75" x14ac:dyDescent="0.4">
      <c r="A155" s="88" t="s">
        <v>43</v>
      </c>
      <c r="B155" s="182">
        <v>28</v>
      </c>
      <c r="C155" s="182"/>
      <c r="D155" s="189" t="s">
        <v>11</v>
      </c>
      <c r="E155" s="182"/>
      <c r="F155" s="182">
        <v>28</v>
      </c>
      <c r="G155" s="182"/>
      <c r="H155" s="182" t="s">
        <v>11</v>
      </c>
      <c r="I155" s="182"/>
      <c r="J155" s="182">
        <v>26</v>
      </c>
      <c r="K155" s="182"/>
      <c r="L155" s="182" t="s">
        <v>11</v>
      </c>
      <c r="M155" s="182"/>
      <c r="N155" s="182" t="s">
        <v>11</v>
      </c>
      <c r="O155" s="182"/>
      <c r="P155" s="182" t="s">
        <v>11</v>
      </c>
      <c r="Q155" s="182"/>
      <c r="R155" s="182">
        <v>2</v>
      </c>
      <c r="S155" s="182"/>
      <c r="T155" s="182" t="s">
        <v>11</v>
      </c>
      <c r="U155" s="182"/>
      <c r="V155" s="182" t="s">
        <v>11</v>
      </c>
      <c r="W155" s="182"/>
      <c r="X155" s="182" t="s">
        <v>11</v>
      </c>
      <c r="Y155" s="182"/>
      <c r="Z155" s="182" t="s">
        <v>11</v>
      </c>
      <c r="AA155" s="182"/>
      <c r="AB155" s="182" t="s">
        <v>11</v>
      </c>
      <c r="AC155" s="182"/>
      <c r="AD155" s="182" t="s">
        <v>11</v>
      </c>
      <c r="AE155" s="182"/>
      <c r="AF155" s="182">
        <f>SUM(J155:AE155)</f>
        <v>28</v>
      </c>
      <c r="AG155" s="182"/>
    </row>
    <row r="156" spans="1:33" ht="21.75" x14ac:dyDescent="0.4">
      <c r="A156" s="88" t="s">
        <v>60</v>
      </c>
      <c r="B156" s="182">
        <v>37</v>
      </c>
      <c r="C156" s="182"/>
      <c r="D156" s="182">
        <v>7</v>
      </c>
      <c r="E156" s="182"/>
      <c r="F156" s="182">
        <v>31</v>
      </c>
      <c r="G156" s="182"/>
      <c r="H156" s="182">
        <v>7</v>
      </c>
      <c r="I156" s="182"/>
      <c r="J156" s="182">
        <v>3</v>
      </c>
      <c r="K156" s="182"/>
      <c r="L156" s="182">
        <v>7</v>
      </c>
      <c r="M156" s="182"/>
      <c r="N156" s="182">
        <v>8</v>
      </c>
      <c r="O156" s="182"/>
      <c r="P156" s="182">
        <v>4</v>
      </c>
      <c r="Q156" s="182"/>
      <c r="R156" s="182">
        <v>3</v>
      </c>
      <c r="S156" s="182"/>
      <c r="T156" s="182">
        <v>5</v>
      </c>
      <c r="U156" s="182"/>
      <c r="V156" s="182">
        <v>6</v>
      </c>
      <c r="W156" s="182"/>
      <c r="X156" s="182">
        <v>1</v>
      </c>
      <c r="Y156" s="182"/>
      <c r="Z156" s="182" t="s">
        <v>11</v>
      </c>
      <c r="AA156" s="182"/>
      <c r="AB156" s="182">
        <v>1</v>
      </c>
      <c r="AC156" s="182"/>
      <c r="AD156" s="182" t="s">
        <v>11</v>
      </c>
      <c r="AE156" s="182"/>
      <c r="AF156" s="182">
        <f t="shared" ref="AF156" si="441">SUM(J156:AE156)</f>
        <v>38</v>
      </c>
      <c r="AG156" s="182"/>
    </row>
    <row r="157" spans="1:33" ht="21.75" x14ac:dyDescent="0.4">
      <c r="A157" s="88" t="s">
        <v>76</v>
      </c>
      <c r="B157" s="182">
        <v>81</v>
      </c>
      <c r="C157" s="182"/>
      <c r="D157" s="182">
        <v>3</v>
      </c>
      <c r="E157" s="182"/>
      <c r="F157" s="182">
        <v>75</v>
      </c>
      <c r="G157" s="182"/>
      <c r="H157" s="182">
        <v>3</v>
      </c>
      <c r="I157" s="182"/>
      <c r="J157" s="182">
        <v>31</v>
      </c>
      <c r="K157" s="182"/>
      <c r="L157" s="182">
        <v>3</v>
      </c>
      <c r="M157" s="182"/>
      <c r="N157" s="182">
        <v>12</v>
      </c>
      <c r="O157" s="182"/>
      <c r="P157" s="182">
        <v>7</v>
      </c>
      <c r="Q157" s="182"/>
      <c r="R157" s="182">
        <v>8</v>
      </c>
      <c r="S157" s="182"/>
      <c r="T157" s="182">
        <v>7</v>
      </c>
      <c r="U157" s="182"/>
      <c r="V157" s="182">
        <v>4</v>
      </c>
      <c r="W157" s="182"/>
      <c r="X157" s="182">
        <v>3</v>
      </c>
      <c r="Y157" s="182"/>
      <c r="Z157" s="182">
        <v>2</v>
      </c>
      <c r="AA157" s="182"/>
      <c r="AB157" s="182">
        <v>1</v>
      </c>
      <c r="AC157" s="182"/>
      <c r="AD157" s="182" t="s">
        <v>11</v>
      </c>
      <c r="AE157" s="182"/>
      <c r="AF157" s="182">
        <f t="shared" ref="AF157" si="442">SUM(J157:AE157)</f>
        <v>78</v>
      </c>
      <c r="AG157" s="182"/>
    </row>
    <row r="158" spans="1:33" ht="21.75" x14ac:dyDescent="0.4">
      <c r="A158" s="89" t="s">
        <v>72</v>
      </c>
      <c r="B158" s="182">
        <f>SUM(B155:C157)</f>
        <v>146</v>
      </c>
      <c r="C158" s="182"/>
      <c r="D158" s="182">
        <f>SUM(D155:E157)</f>
        <v>10</v>
      </c>
      <c r="E158" s="182"/>
      <c r="F158" s="182">
        <f>SUM(F155:G157)</f>
        <v>134</v>
      </c>
      <c r="G158" s="182"/>
      <c r="H158" s="182">
        <f>SUM(H155:I157)</f>
        <v>10</v>
      </c>
      <c r="I158" s="182"/>
      <c r="J158" s="182">
        <f>SUM(J155:K157)</f>
        <v>60</v>
      </c>
      <c r="K158" s="182"/>
      <c r="L158" s="182">
        <f>SUM(L155:M157)</f>
        <v>10</v>
      </c>
      <c r="M158" s="182"/>
      <c r="N158" s="182">
        <f>SUM(N155:O157)</f>
        <v>20</v>
      </c>
      <c r="O158" s="182"/>
      <c r="P158" s="182">
        <f>SUM(P155:Q157)</f>
        <v>11</v>
      </c>
      <c r="Q158" s="182"/>
      <c r="R158" s="182">
        <f>SUM(R155:S157)</f>
        <v>13</v>
      </c>
      <c r="S158" s="182"/>
      <c r="T158" s="182">
        <f>SUM(T155:U157)</f>
        <v>12</v>
      </c>
      <c r="U158" s="182"/>
      <c r="V158" s="182">
        <f>SUM(V155:W157)</f>
        <v>10</v>
      </c>
      <c r="W158" s="182"/>
      <c r="X158" s="182">
        <f>SUM(X155:Y157)</f>
        <v>4</v>
      </c>
      <c r="Y158" s="182"/>
      <c r="Z158" s="182">
        <f>SUM(Z155:AA157)</f>
        <v>2</v>
      </c>
      <c r="AA158" s="182"/>
      <c r="AB158" s="182">
        <f>SUM(AB155:AC157)</f>
        <v>2</v>
      </c>
      <c r="AC158" s="182"/>
      <c r="AD158" s="182" t="s">
        <v>11</v>
      </c>
      <c r="AE158" s="182"/>
      <c r="AF158" s="182">
        <f>SUM(AF155:AG157)</f>
        <v>144</v>
      </c>
      <c r="AG158" s="182"/>
    </row>
    <row r="159" spans="1:33" ht="21" x14ac:dyDescent="0.35">
      <c r="R159" s="180">
        <f>SUM(J158:S158)</f>
        <v>114</v>
      </c>
      <c r="S159" s="180"/>
      <c r="T159" s="180">
        <f>SUM(J158:U158)</f>
        <v>126</v>
      </c>
      <c r="U159" s="180"/>
      <c r="V159" s="23"/>
    </row>
    <row r="162" spans="1:33" ht="24.75" x14ac:dyDescent="0.25">
      <c r="A162" s="185" t="s">
        <v>428</v>
      </c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90"/>
      <c r="AC162" s="90"/>
      <c r="AD162" s="90"/>
      <c r="AE162" s="90"/>
      <c r="AF162" s="90"/>
      <c r="AG162" s="90"/>
    </row>
    <row r="163" spans="1:33" ht="24.75" x14ac:dyDescent="0.25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0"/>
      <c r="AC163" s="90"/>
      <c r="AD163" s="90"/>
      <c r="AE163" s="90"/>
      <c r="AF163" s="90"/>
      <c r="AG163" s="90"/>
    </row>
    <row r="164" spans="1:33" ht="24.75" x14ac:dyDescent="0.4">
      <c r="A164" s="91" t="s">
        <v>417</v>
      </c>
      <c r="B164" s="198" t="s">
        <v>418</v>
      </c>
      <c r="C164" s="199"/>
      <c r="D164" s="199"/>
      <c r="E164" s="199"/>
      <c r="F164" s="199"/>
      <c r="G164" s="199"/>
      <c r="H164" s="199"/>
      <c r="I164" s="200"/>
      <c r="J164" s="201" t="s">
        <v>419</v>
      </c>
      <c r="K164" s="201"/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/>
      <c r="X164" s="201"/>
      <c r="Y164" s="201"/>
      <c r="Z164" s="201"/>
      <c r="AA164" s="201"/>
      <c r="AB164" s="90"/>
      <c r="AC164" s="90"/>
      <c r="AD164" s="90"/>
      <c r="AE164" s="90"/>
      <c r="AF164" s="90"/>
      <c r="AG164" s="90"/>
    </row>
    <row r="165" spans="1:33" ht="24.75" x14ac:dyDescent="0.4">
      <c r="A165" s="92" t="s">
        <v>39</v>
      </c>
      <c r="B165" s="188" t="s">
        <v>423</v>
      </c>
      <c r="C165" s="188"/>
      <c r="D165" s="188" t="s">
        <v>425</v>
      </c>
      <c r="E165" s="188"/>
      <c r="F165" s="202" t="s">
        <v>426</v>
      </c>
      <c r="G165" s="203"/>
      <c r="H165" s="202" t="s">
        <v>72</v>
      </c>
      <c r="I165" s="203"/>
      <c r="J165" s="188" t="s">
        <v>423</v>
      </c>
      <c r="K165" s="188"/>
      <c r="L165" s="188" t="s">
        <v>425</v>
      </c>
      <c r="M165" s="188"/>
      <c r="N165" s="202" t="s">
        <v>426</v>
      </c>
      <c r="O165" s="203"/>
      <c r="P165" s="202" t="s">
        <v>424</v>
      </c>
      <c r="Q165" s="203"/>
      <c r="R165" s="202" t="s">
        <v>421</v>
      </c>
      <c r="S165" s="203"/>
      <c r="T165" s="188" t="s">
        <v>420</v>
      </c>
      <c r="U165" s="188"/>
      <c r="V165" s="188" t="s">
        <v>422</v>
      </c>
      <c r="W165" s="188"/>
      <c r="X165" s="188" t="s">
        <v>427</v>
      </c>
      <c r="Y165" s="188"/>
      <c r="Z165" s="202" t="s">
        <v>72</v>
      </c>
      <c r="AA165" s="203"/>
      <c r="AB165" s="90"/>
      <c r="AC165" s="90"/>
      <c r="AD165" s="90"/>
      <c r="AE165" s="90"/>
      <c r="AF165" s="90"/>
      <c r="AG165" s="90"/>
    </row>
    <row r="166" spans="1:33" ht="24.75" x14ac:dyDescent="0.45">
      <c r="A166" s="93" t="s">
        <v>43</v>
      </c>
      <c r="B166" s="197">
        <v>1</v>
      </c>
      <c r="C166" s="197"/>
      <c r="D166" s="189" t="s">
        <v>11</v>
      </c>
      <c r="E166" s="182"/>
      <c r="F166" s="197">
        <v>1</v>
      </c>
      <c r="G166" s="197"/>
      <c r="H166" s="204">
        <f>SUM(B166:G166)</f>
        <v>2</v>
      </c>
      <c r="I166" s="204"/>
      <c r="J166" s="189" t="s">
        <v>11</v>
      </c>
      <c r="K166" s="182"/>
      <c r="L166" s="189" t="s">
        <v>11</v>
      </c>
      <c r="M166" s="182"/>
      <c r="N166" s="189" t="s">
        <v>11</v>
      </c>
      <c r="O166" s="182"/>
      <c r="P166" s="189" t="s">
        <v>11</v>
      </c>
      <c r="Q166" s="182"/>
      <c r="R166" s="189" t="s">
        <v>11</v>
      </c>
      <c r="S166" s="182"/>
      <c r="T166" s="189" t="s">
        <v>11</v>
      </c>
      <c r="U166" s="182"/>
      <c r="V166" s="197">
        <v>1</v>
      </c>
      <c r="W166" s="197"/>
      <c r="X166" s="189" t="s">
        <v>11</v>
      </c>
      <c r="Y166" s="182"/>
      <c r="Z166" s="204">
        <v>1</v>
      </c>
      <c r="AA166" s="204"/>
      <c r="AB166" s="90"/>
      <c r="AC166" s="90"/>
      <c r="AD166" s="90"/>
      <c r="AE166" s="90"/>
      <c r="AF166" s="90"/>
      <c r="AG166" s="90"/>
    </row>
    <row r="167" spans="1:33" ht="24.75" x14ac:dyDescent="0.45">
      <c r="A167" s="93" t="s">
        <v>60</v>
      </c>
      <c r="B167" s="197">
        <v>21</v>
      </c>
      <c r="C167" s="197"/>
      <c r="D167" s="197">
        <v>5</v>
      </c>
      <c r="E167" s="197"/>
      <c r="F167" s="197">
        <v>2</v>
      </c>
      <c r="G167" s="197"/>
      <c r="H167" s="204">
        <f t="shared" ref="H167" si="443">SUM(B167:G167)</f>
        <v>28</v>
      </c>
      <c r="I167" s="204"/>
      <c r="J167" s="189" t="s">
        <v>11</v>
      </c>
      <c r="K167" s="182"/>
      <c r="L167" s="189" t="s">
        <v>11</v>
      </c>
      <c r="M167" s="182"/>
      <c r="N167" s="197">
        <v>3</v>
      </c>
      <c r="O167" s="197"/>
      <c r="P167" s="197">
        <v>1</v>
      </c>
      <c r="Q167" s="197"/>
      <c r="R167" s="189" t="s">
        <v>11</v>
      </c>
      <c r="S167" s="182"/>
      <c r="T167" s="197">
        <v>8</v>
      </c>
      <c r="U167" s="197"/>
      <c r="V167" s="197">
        <v>2</v>
      </c>
      <c r="W167" s="197"/>
      <c r="X167" s="189" t="s">
        <v>11</v>
      </c>
      <c r="Y167" s="182"/>
      <c r="Z167" s="204">
        <f t="shared" ref="Z167" si="444">SUM(J167:Y167)</f>
        <v>14</v>
      </c>
      <c r="AA167" s="204"/>
      <c r="AB167" s="103"/>
      <c r="AC167" s="103"/>
      <c r="AD167" s="103"/>
      <c r="AE167" s="103"/>
      <c r="AF167" s="103"/>
      <c r="AG167" s="103"/>
    </row>
    <row r="168" spans="1:33" ht="24.75" x14ac:dyDescent="0.45">
      <c r="A168" s="93" t="s">
        <v>76</v>
      </c>
      <c r="B168" s="197">
        <v>10</v>
      </c>
      <c r="C168" s="197"/>
      <c r="D168" s="197">
        <v>4</v>
      </c>
      <c r="E168" s="197"/>
      <c r="F168" s="197">
        <v>2</v>
      </c>
      <c r="G168" s="197"/>
      <c r="H168" s="204">
        <f t="shared" ref="H168:H169" si="445">SUM(B168:G168)</f>
        <v>16</v>
      </c>
      <c r="I168" s="204"/>
      <c r="J168" s="197">
        <v>11</v>
      </c>
      <c r="K168" s="197"/>
      <c r="L168" s="197">
        <v>1</v>
      </c>
      <c r="M168" s="197"/>
      <c r="N168" s="189" t="s">
        <v>11</v>
      </c>
      <c r="O168" s="182"/>
      <c r="P168" s="197">
        <v>1</v>
      </c>
      <c r="Q168" s="197"/>
      <c r="R168" s="197">
        <v>2</v>
      </c>
      <c r="S168" s="197"/>
      <c r="T168" s="197">
        <v>11</v>
      </c>
      <c r="U168" s="197"/>
      <c r="V168" s="197">
        <v>11</v>
      </c>
      <c r="W168" s="197"/>
      <c r="X168" s="189" t="s">
        <v>11</v>
      </c>
      <c r="Y168" s="182"/>
      <c r="Z168" s="204">
        <f>SUM(J168:Y168)</f>
        <v>37</v>
      </c>
      <c r="AA168" s="204"/>
      <c r="AB168" s="90"/>
      <c r="AC168" s="90"/>
      <c r="AD168" s="90"/>
      <c r="AE168" s="90"/>
      <c r="AF168" s="90"/>
      <c r="AG168" s="90"/>
    </row>
    <row r="169" spans="1:33" ht="24.75" x14ac:dyDescent="0.45">
      <c r="A169" s="94" t="s">
        <v>72</v>
      </c>
      <c r="B169" s="204">
        <f>SUM(B166:C168)</f>
        <v>32</v>
      </c>
      <c r="C169" s="204"/>
      <c r="D169" s="204">
        <f>SUM(D166:E168)</f>
        <v>9</v>
      </c>
      <c r="E169" s="204"/>
      <c r="F169" s="204">
        <f>SUM(F166:G168)</f>
        <v>5</v>
      </c>
      <c r="G169" s="204"/>
      <c r="H169" s="204">
        <f t="shared" si="445"/>
        <v>46</v>
      </c>
      <c r="I169" s="204"/>
      <c r="J169" s="204">
        <f>SUM(J166:K168)</f>
        <v>11</v>
      </c>
      <c r="K169" s="204"/>
      <c r="L169" s="204">
        <f>SUM(L166:M168)</f>
        <v>1</v>
      </c>
      <c r="M169" s="204"/>
      <c r="N169" s="204">
        <f>SUM(N166:O168)</f>
        <v>3</v>
      </c>
      <c r="O169" s="204"/>
      <c r="P169" s="204">
        <f>SUM(P166:Q168)</f>
        <v>2</v>
      </c>
      <c r="Q169" s="204"/>
      <c r="R169" s="204">
        <f>SUM(R166:S168)</f>
        <v>2</v>
      </c>
      <c r="S169" s="204"/>
      <c r="T169" s="204">
        <f>SUM(T166:U168)</f>
        <v>19</v>
      </c>
      <c r="U169" s="204"/>
      <c r="V169" s="204">
        <f>SUM(V166:W168)</f>
        <v>14</v>
      </c>
      <c r="W169" s="204"/>
      <c r="X169" s="189" t="s">
        <v>11</v>
      </c>
      <c r="Y169" s="182"/>
      <c r="Z169" s="204">
        <f t="shared" ref="Z169" si="446">SUM(J169:Y169)</f>
        <v>52</v>
      </c>
      <c r="AA169" s="204"/>
    </row>
    <row r="174" spans="1:33" ht="33" x14ac:dyDescent="0.25">
      <c r="A174" s="181" t="s">
        <v>430</v>
      </c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1"/>
      <c r="AG174" s="181"/>
    </row>
  </sheetData>
  <mergeCells count="233">
    <mergeCell ref="V156:W156"/>
    <mergeCell ref="X156:Y156"/>
    <mergeCell ref="Z156:AA156"/>
    <mergeCell ref="AB156:AC156"/>
    <mergeCell ref="AD156:AE156"/>
    <mergeCell ref="AF156:AG156"/>
    <mergeCell ref="B167:C167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Z167:AA167"/>
    <mergeCell ref="B156:C156"/>
    <mergeCell ref="D156:E156"/>
    <mergeCell ref="F156:G156"/>
    <mergeCell ref="H156:I156"/>
    <mergeCell ref="A162:AA162"/>
    <mergeCell ref="B169:C169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Z169:AA169"/>
    <mergeCell ref="T166:U166"/>
    <mergeCell ref="V166:W166"/>
    <mergeCell ref="X166:Y166"/>
    <mergeCell ref="Z166:AA166"/>
    <mergeCell ref="B168:C168"/>
    <mergeCell ref="V168:W168"/>
    <mergeCell ref="X168:Y168"/>
    <mergeCell ref="Z168:AA168"/>
    <mergeCell ref="B166:C166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B164:I164"/>
    <mergeCell ref="J164:AA164"/>
    <mergeCell ref="B165:C165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Z165:AA165"/>
    <mergeCell ref="A75:AG75"/>
    <mergeCell ref="A76:AG76"/>
    <mergeCell ref="A77:AG77"/>
    <mergeCell ref="B78:E78"/>
    <mergeCell ref="F78:I78"/>
    <mergeCell ref="J78:M78"/>
    <mergeCell ref="N78:Q78"/>
    <mergeCell ref="R78:U78"/>
    <mergeCell ref="V78:Y78"/>
    <mergeCell ref="Z78:AC78"/>
    <mergeCell ref="AD78:AG78"/>
    <mergeCell ref="R115:U115"/>
    <mergeCell ref="V115:Y115"/>
    <mergeCell ref="Z115:AC115"/>
    <mergeCell ref="AD115:AG115"/>
    <mergeCell ref="V95:Y95"/>
    <mergeCell ref="Z95:AC95"/>
    <mergeCell ref="AD95:AG95"/>
    <mergeCell ref="B95:E95"/>
    <mergeCell ref="F95:I95"/>
    <mergeCell ref="J95:M95"/>
    <mergeCell ref="N95:Q95"/>
    <mergeCell ref="R95:U95"/>
    <mergeCell ref="A1:AG1"/>
    <mergeCell ref="A2:AG2"/>
    <mergeCell ref="A3:AG3"/>
    <mergeCell ref="B4:E4"/>
    <mergeCell ref="F4:I4"/>
    <mergeCell ref="J4:M4"/>
    <mergeCell ref="N4:Q4"/>
    <mergeCell ref="R4:U4"/>
    <mergeCell ref="V4:Y4"/>
    <mergeCell ref="Z4:AC4"/>
    <mergeCell ref="AD4:AG4"/>
    <mergeCell ref="V21:Y21"/>
    <mergeCell ref="Z21:AC21"/>
    <mergeCell ref="AD21:AG21"/>
    <mergeCell ref="A38:AG38"/>
    <mergeCell ref="A39:AG39"/>
    <mergeCell ref="B21:E21"/>
    <mergeCell ref="F21:I21"/>
    <mergeCell ref="J21:M21"/>
    <mergeCell ref="N21:Q21"/>
    <mergeCell ref="R21:U21"/>
    <mergeCell ref="A40:AG40"/>
    <mergeCell ref="B41:E41"/>
    <mergeCell ref="F41:I41"/>
    <mergeCell ref="J41:M41"/>
    <mergeCell ref="N41:Q41"/>
    <mergeCell ref="R41:U41"/>
    <mergeCell ref="V41:Y41"/>
    <mergeCell ref="Z41:AC41"/>
    <mergeCell ref="AD41:AG41"/>
    <mergeCell ref="V157:W157"/>
    <mergeCell ref="V58:Y58"/>
    <mergeCell ref="Z58:AC58"/>
    <mergeCell ref="AD58:AG58"/>
    <mergeCell ref="B58:E58"/>
    <mergeCell ref="F58:I58"/>
    <mergeCell ref="J58:M58"/>
    <mergeCell ref="N58:Q58"/>
    <mergeCell ref="R58:U58"/>
    <mergeCell ref="V132:Y132"/>
    <mergeCell ref="Z132:AC132"/>
    <mergeCell ref="AD132:AG132"/>
    <mergeCell ref="B132:E132"/>
    <mergeCell ref="F132:I132"/>
    <mergeCell ref="J132:M132"/>
    <mergeCell ref="N132:Q132"/>
    <mergeCell ref="R132:U132"/>
    <mergeCell ref="A112:AG112"/>
    <mergeCell ref="A113:AG113"/>
    <mergeCell ref="A114:AG114"/>
    <mergeCell ref="B115:E115"/>
    <mergeCell ref="F115:I115"/>
    <mergeCell ref="J115:M115"/>
    <mergeCell ref="N115:Q115"/>
    <mergeCell ref="Z155:AA155"/>
    <mergeCell ref="AB155:AC155"/>
    <mergeCell ref="AD155:AE155"/>
    <mergeCell ref="AF155:AG155"/>
    <mergeCell ref="X155:Y155"/>
    <mergeCell ref="F155:G155"/>
    <mergeCell ref="H155:I155"/>
    <mergeCell ref="J155:K155"/>
    <mergeCell ref="L155:M155"/>
    <mergeCell ref="N155:O155"/>
    <mergeCell ref="P155:Q155"/>
    <mergeCell ref="R155:S155"/>
    <mergeCell ref="T155:U155"/>
    <mergeCell ref="V155:W155"/>
    <mergeCell ref="J156:K156"/>
    <mergeCell ref="L156:M156"/>
    <mergeCell ref="N156:O156"/>
    <mergeCell ref="P156:Q156"/>
    <mergeCell ref="R156:S156"/>
    <mergeCell ref="T156:U156"/>
    <mergeCell ref="L158:M158"/>
    <mergeCell ref="B155:C155"/>
    <mergeCell ref="D155:E155"/>
    <mergeCell ref="N158:O158"/>
    <mergeCell ref="P158:Q158"/>
    <mergeCell ref="R158:S158"/>
    <mergeCell ref="T158:U158"/>
    <mergeCell ref="B158:C158"/>
    <mergeCell ref="D158:E158"/>
    <mergeCell ref="F158:G158"/>
    <mergeCell ref="H158:I158"/>
    <mergeCell ref="J158:K158"/>
    <mergeCell ref="A149:AG149"/>
    <mergeCell ref="A150:AG150"/>
    <mergeCell ref="A151:AG151"/>
    <mergeCell ref="X154:Y154"/>
    <mergeCell ref="Z154:AA154"/>
    <mergeCell ref="AB154:AC154"/>
    <mergeCell ref="AD154:AE154"/>
    <mergeCell ref="AF154:AG154"/>
    <mergeCell ref="J153:AG153"/>
    <mergeCell ref="V154:W154"/>
    <mergeCell ref="L154:M154"/>
    <mergeCell ref="N154:O154"/>
    <mergeCell ref="P154:Q154"/>
    <mergeCell ref="R154:S154"/>
    <mergeCell ref="T154:U154"/>
    <mergeCell ref="B154:C154"/>
    <mergeCell ref="D154:E154"/>
    <mergeCell ref="F154:G154"/>
    <mergeCell ref="H154:I154"/>
    <mergeCell ref="J154:K154"/>
    <mergeCell ref="A153:E153"/>
    <mergeCell ref="F153:I153"/>
    <mergeCell ref="R159:S159"/>
    <mergeCell ref="A174:AG174"/>
    <mergeCell ref="V158:W158"/>
    <mergeCell ref="X157:Y157"/>
    <mergeCell ref="Z157:AA157"/>
    <mergeCell ref="AB157:AC157"/>
    <mergeCell ref="AD157:AE157"/>
    <mergeCell ref="AF157:AG157"/>
    <mergeCell ref="Z158:AA158"/>
    <mergeCell ref="AB158:AC158"/>
    <mergeCell ref="AD158:AE158"/>
    <mergeCell ref="AF158:AG158"/>
    <mergeCell ref="X158:Y158"/>
    <mergeCell ref="T159:U159"/>
    <mergeCell ref="B157:C157"/>
    <mergeCell ref="D157:E157"/>
    <mergeCell ref="F157:G157"/>
    <mergeCell ref="H157:I157"/>
    <mergeCell ref="J157:K157"/>
    <mergeCell ref="L157:M157"/>
    <mergeCell ref="N157:O157"/>
    <mergeCell ref="P157:Q157"/>
    <mergeCell ref="R157:S157"/>
    <mergeCell ref="T157:U157"/>
  </mergeCells>
  <pageMargins left="0.25" right="0" top="0" bottom="0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7"/>
  <sheetViews>
    <sheetView view="pageLayout" topLeftCell="A328" zoomScaleNormal="100" workbookViewId="0">
      <selection activeCell="V352" sqref="V352:Y352"/>
    </sheetView>
  </sheetViews>
  <sheetFormatPr defaultRowHeight="15" x14ac:dyDescent="0.25"/>
  <cols>
    <col min="1" max="1" width="14.85546875" style="2" bestFit="1" customWidth="1"/>
    <col min="2" max="3" width="4" style="2" bestFit="1" customWidth="1"/>
    <col min="4" max="4" width="3.7109375" style="2" bestFit="1" customWidth="1"/>
    <col min="5" max="5" width="4.140625" style="2" bestFit="1" customWidth="1"/>
    <col min="6" max="7" width="4" style="2" bestFit="1" customWidth="1"/>
    <col min="8" max="8" width="3.7109375" style="2" bestFit="1" customWidth="1"/>
    <col min="9" max="9" width="4.140625" style="2" bestFit="1" customWidth="1"/>
    <col min="10" max="10" width="4.42578125" style="2" bestFit="1" customWidth="1"/>
    <col min="11" max="11" width="4" style="2" bestFit="1" customWidth="1"/>
    <col min="12" max="12" width="3.7109375" style="2" bestFit="1" customWidth="1"/>
    <col min="13" max="13" width="4.140625" style="2" bestFit="1" customWidth="1"/>
    <col min="14" max="15" width="4" style="2" bestFit="1" customWidth="1"/>
    <col min="16" max="16" width="3.7109375" style="2" bestFit="1" customWidth="1"/>
    <col min="17" max="17" width="4.140625" style="2" bestFit="1" customWidth="1"/>
    <col min="18" max="18" width="4.28515625" style="2" customWidth="1"/>
    <col min="19" max="19" width="4" style="2" bestFit="1" customWidth="1"/>
    <col min="20" max="20" width="3.7109375" style="2" bestFit="1" customWidth="1"/>
    <col min="21" max="21" width="4.140625" style="2" bestFit="1" customWidth="1"/>
    <col min="22" max="23" width="4" style="2" bestFit="1" customWidth="1"/>
    <col min="24" max="24" width="3.7109375" style="2" bestFit="1" customWidth="1"/>
    <col min="25" max="25" width="4.140625" style="2" bestFit="1" customWidth="1"/>
    <col min="26" max="26" width="4.42578125" style="2" bestFit="1" customWidth="1"/>
    <col min="27" max="28" width="4" style="2" bestFit="1" customWidth="1"/>
    <col min="29" max="29" width="4.140625" style="2" bestFit="1" customWidth="1"/>
    <col min="30" max="31" width="4" style="2" bestFit="1" customWidth="1"/>
    <col min="32" max="32" width="3.7109375" style="2" bestFit="1" customWidth="1"/>
    <col min="33" max="33" width="4.140625" style="2" bestFit="1" customWidth="1"/>
    <col min="34" max="16384" width="9.140625" style="2"/>
  </cols>
  <sheetData>
    <row r="1" spans="1:33" ht="26.25" x14ac:dyDescent="0.25">
      <c r="A1" s="193" t="s">
        <v>282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</row>
    <row r="2" spans="1:33" ht="18.75" x14ac:dyDescent="0.25">
      <c r="A2" s="205" t="s">
        <v>34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</row>
    <row r="3" spans="1:33" ht="21" x14ac:dyDescent="0.25">
      <c r="A3" s="195" t="s">
        <v>238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</row>
    <row r="4" spans="1:33" ht="19.5" x14ac:dyDescent="0.35">
      <c r="A4" s="21" t="s">
        <v>1</v>
      </c>
      <c r="B4" s="191">
        <v>1</v>
      </c>
      <c r="C4" s="191"/>
      <c r="D4" s="191"/>
      <c r="E4" s="191"/>
      <c r="F4" s="191">
        <v>2</v>
      </c>
      <c r="G4" s="191"/>
      <c r="H4" s="191"/>
      <c r="I4" s="191"/>
      <c r="J4" s="190">
        <v>3</v>
      </c>
      <c r="K4" s="190"/>
      <c r="L4" s="190"/>
      <c r="M4" s="190"/>
      <c r="N4" s="190">
        <v>4</v>
      </c>
      <c r="O4" s="190"/>
      <c r="P4" s="190"/>
      <c r="Q4" s="190"/>
      <c r="R4" s="190">
        <v>5</v>
      </c>
      <c r="S4" s="190"/>
      <c r="T4" s="190"/>
      <c r="U4" s="190"/>
      <c r="V4" s="190">
        <v>6</v>
      </c>
      <c r="W4" s="190"/>
      <c r="X4" s="190"/>
      <c r="Y4" s="190"/>
      <c r="Z4" s="190">
        <v>7</v>
      </c>
      <c r="AA4" s="190"/>
      <c r="AB4" s="190"/>
      <c r="AC4" s="190"/>
      <c r="AD4" s="190">
        <v>8</v>
      </c>
      <c r="AE4" s="190"/>
      <c r="AF4" s="190"/>
      <c r="AG4" s="190"/>
    </row>
    <row r="5" spans="1:33" x14ac:dyDescent="0.25">
      <c r="A5" s="40" t="s">
        <v>3</v>
      </c>
      <c r="B5" s="40" t="s">
        <v>4</v>
      </c>
      <c r="C5" s="40" t="s">
        <v>5</v>
      </c>
      <c r="D5" s="40" t="s">
        <v>6</v>
      </c>
      <c r="E5" s="40" t="s">
        <v>7</v>
      </c>
      <c r="F5" s="40" t="s">
        <v>4</v>
      </c>
      <c r="G5" s="40" t="s">
        <v>5</v>
      </c>
      <c r="H5" s="40" t="s">
        <v>6</v>
      </c>
      <c r="I5" s="40" t="s">
        <v>7</v>
      </c>
      <c r="J5" s="40" t="s">
        <v>4</v>
      </c>
      <c r="K5" s="40" t="s">
        <v>5</v>
      </c>
      <c r="L5" s="40" t="s">
        <v>6</v>
      </c>
      <c r="M5" s="40" t="s">
        <v>7</v>
      </c>
      <c r="N5" s="40" t="s">
        <v>4</v>
      </c>
      <c r="O5" s="40" t="s">
        <v>5</v>
      </c>
      <c r="P5" s="40" t="s">
        <v>6</v>
      </c>
      <c r="Q5" s="40" t="s">
        <v>7</v>
      </c>
      <c r="R5" s="40" t="s">
        <v>4</v>
      </c>
      <c r="S5" s="40" t="s">
        <v>5</v>
      </c>
      <c r="T5" s="40" t="s">
        <v>6</v>
      </c>
      <c r="U5" s="40" t="s">
        <v>7</v>
      </c>
      <c r="V5" s="40" t="s">
        <v>4</v>
      </c>
      <c r="W5" s="40" t="s">
        <v>5</v>
      </c>
      <c r="X5" s="40" t="s">
        <v>6</v>
      </c>
      <c r="Y5" s="40" t="s">
        <v>7</v>
      </c>
      <c r="Z5" s="40" t="s">
        <v>4</v>
      </c>
      <c r="AA5" s="40" t="s">
        <v>5</v>
      </c>
      <c r="AB5" s="40" t="s">
        <v>6</v>
      </c>
      <c r="AC5" s="40" t="s">
        <v>7</v>
      </c>
      <c r="AD5" s="40" t="s">
        <v>4</v>
      </c>
      <c r="AE5" s="40" t="s">
        <v>5</v>
      </c>
      <c r="AF5" s="40" t="s">
        <v>6</v>
      </c>
      <c r="AG5" s="40" t="s">
        <v>7</v>
      </c>
    </row>
    <row r="6" spans="1:33" x14ac:dyDescent="0.25">
      <c r="A6" s="46" t="s">
        <v>10</v>
      </c>
      <c r="B6" s="36">
        <v>56</v>
      </c>
      <c r="C6" s="36">
        <v>22</v>
      </c>
      <c r="D6" s="36" t="s">
        <v>11</v>
      </c>
      <c r="E6" s="36">
        <f>SUM(B6:D6)</f>
        <v>78</v>
      </c>
      <c r="F6" s="36">
        <v>51</v>
      </c>
      <c r="G6" s="36">
        <v>18</v>
      </c>
      <c r="H6" s="36" t="s">
        <v>11</v>
      </c>
      <c r="I6" s="36">
        <f t="shared" ref="I6:I19" si="0">SUM(F6:H6)</f>
        <v>69</v>
      </c>
      <c r="J6" s="36">
        <v>50</v>
      </c>
      <c r="K6" s="36">
        <v>17</v>
      </c>
      <c r="L6" s="36" t="s">
        <v>11</v>
      </c>
      <c r="M6" s="36">
        <f t="shared" ref="M6:M19" si="1">SUM(J6:L6)</f>
        <v>67</v>
      </c>
      <c r="N6" s="36">
        <v>44</v>
      </c>
      <c r="O6" s="36">
        <v>16</v>
      </c>
      <c r="P6" s="36" t="s">
        <v>11</v>
      </c>
      <c r="Q6" s="36">
        <f t="shared" ref="Q6:Q19" si="2">SUM(N6:P6)</f>
        <v>60</v>
      </c>
      <c r="R6" s="36">
        <v>53</v>
      </c>
      <c r="S6" s="36">
        <v>19</v>
      </c>
      <c r="T6" s="36" t="s">
        <v>11</v>
      </c>
      <c r="U6" s="36">
        <f t="shared" ref="U6:U19" si="3">SUM(R6:T6)</f>
        <v>72</v>
      </c>
      <c r="V6" s="36">
        <v>42</v>
      </c>
      <c r="W6" s="36">
        <v>16</v>
      </c>
      <c r="X6" s="36" t="s">
        <v>11</v>
      </c>
      <c r="Y6" s="36">
        <f t="shared" ref="Y6:Y19" si="4">SUM(V6:X6)</f>
        <v>58</v>
      </c>
      <c r="Z6" s="36">
        <v>46</v>
      </c>
      <c r="AA6" s="36">
        <v>18</v>
      </c>
      <c r="AB6" s="36" t="s">
        <v>11</v>
      </c>
      <c r="AC6" s="36">
        <f t="shared" ref="AC6:AC19" si="5">SUM(Z6:AB6)</f>
        <v>64</v>
      </c>
      <c r="AD6" s="36">
        <v>45</v>
      </c>
      <c r="AE6" s="36">
        <v>16</v>
      </c>
      <c r="AF6" s="36" t="s">
        <v>11</v>
      </c>
      <c r="AG6" s="36">
        <f t="shared" ref="AG6:AG19" si="6">SUM(AD6:AF6)</f>
        <v>61</v>
      </c>
    </row>
    <row r="7" spans="1:33" x14ac:dyDescent="0.25">
      <c r="A7" s="46" t="s">
        <v>12</v>
      </c>
      <c r="B7" s="37">
        <v>53</v>
      </c>
      <c r="C7" s="37">
        <v>14</v>
      </c>
      <c r="D7" s="36" t="s">
        <v>11</v>
      </c>
      <c r="E7" s="36">
        <f t="shared" ref="E7:E19" si="7">SUM(B7:D7)</f>
        <v>67</v>
      </c>
      <c r="F7" s="37">
        <v>51</v>
      </c>
      <c r="G7" s="37">
        <v>14</v>
      </c>
      <c r="H7" s="36" t="s">
        <v>11</v>
      </c>
      <c r="I7" s="36">
        <f t="shared" si="0"/>
        <v>65</v>
      </c>
      <c r="J7" s="37">
        <v>50</v>
      </c>
      <c r="K7" s="37">
        <v>16</v>
      </c>
      <c r="L7" s="36" t="s">
        <v>11</v>
      </c>
      <c r="M7" s="36">
        <f t="shared" si="1"/>
        <v>66</v>
      </c>
      <c r="N7" s="37">
        <v>48</v>
      </c>
      <c r="O7" s="37">
        <v>15</v>
      </c>
      <c r="P7" s="36" t="s">
        <v>11</v>
      </c>
      <c r="Q7" s="36">
        <f t="shared" si="2"/>
        <v>63</v>
      </c>
      <c r="R7" s="37">
        <v>50</v>
      </c>
      <c r="S7" s="37">
        <v>17</v>
      </c>
      <c r="T7" s="36" t="s">
        <v>11</v>
      </c>
      <c r="U7" s="36">
        <f t="shared" si="3"/>
        <v>67</v>
      </c>
      <c r="V7" s="37">
        <v>48</v>
      </c>
      <c r="W7" s="37">
        <v>13</v>
      </c>
      <c r="X7" s="36" t="s">
        <v>11</v>
      </c>
      <c r="Y7" s="36">
        <f t="shared" si="4"/>
        <v>61</v>
      </c>
      <c r="Z7" s="37">
        <v>48</v>
      </c>
      <c r="AA7" s="37">
        <v>14</v>
      </c>
      <c r="AB7" s="36" t="s">
        <v>11</v>
      </c>
      <c r="AC7" s="36">
        <f t="shared" si="5"/>
        <v>62</v>
      </c>
      <c r="AD7" s="37">
        <v>48</v>
      </c>
      <c r="AE7" s="37">
        <v>18</v>
      </c>
      <c r="AF7" s="36" t="s">
        <v>11</v>
      </c>
      <c r="AG7" s="36">
        <f t="shared" si="6"/>
        <v>66</v>
      </c>
    </row>
    <row r="8" spans="1:33" x14ac:dyDescent="0.25">
      <c r="A8" s="47" t="s">
        <v>13</v>
      </c>
      <c r="B8" s="38">
        <f>SUM(B6:B7)</f>
        <v>109</v>
      </c>
      <c r="C8" s="38">
        <f>SUM(C6:C7)</f>
        <v>36</v>
      </c>
      <c r="D8" s="39" t="s">
        <v>11</v>
      </c>
      <c r="E8" s="39">
        <f t="shared" si="7"/>
        <v>145</v>
      </c>
      <c r="F8" s="38">
        <f t="shared" ref="F8:G8" si="8">SUM(F6:F7)</f>
        <v>102</v>
      </c>
      <c r="G8" s="38">
        <f t="shared" si="8"/>
        <v>32</v>
      </c>
      <c r="H8" s="39" t="s">
        <v>11</v>
      </c>
      <c r="I8" s="39">
        <f t="shared" si="0"/>
        <v>134</v>
      </c>
      <c r="J8" s="38">
        <f t="shared" ref="J8:K8" si="9">SUM(J6:J7)</f>
        <v>100</v>
      </c>
      <c r="K8" s="38">
        <f t="shared" si="9"/>
        <v>33</v>
      </c>
      <c r="L8" s="39" t="s">
        <v>11</v>
      </c>
      <c r="M8" s="39">
        <f t="shared" si="1"/>
        <v>133</v>
      </c>
      <c r="N8" s="38">
        <f t="shared" ref="N8:O8" si="10">SUM(N6:N7)</f>
        <v>92</v>
      </c>
      <c r="O8" s="38">
        <f t="shared" si="10"/>
        <v>31</v>
      </c>
      <c r="P8" s="39" t="s">
        <v>11</v>
      </c>
      <c r="Q8" s="39">
        <f t="shared" si="2"/>
        <v>123</v>
      </c>
      <c r="R8" s="38">
        <f t="shared" ref="R8:S8" si="11">SUM(R6:R7)</f>
        <v>103</v>
      </c>
      <c r="S8" s="38">
        <f t="shared" si="11"/>
        <v>36</v>
      </c>
      <c r="T8" s="39" t="s">
        <v>11</v>
      </c>
      <c r="U8" s="39">
        <f t="shared" si="3"/>
        <v>139</v>
      </c>
      <c r="V8" s="38">
        <f t="shared" ref="V8:W8" si="12">SUM(V6:V7)</f>
        <v>90</v>
      </c>
      <c r="W8" s="38">
        <f t="shared" si="12"/>
        <v>29</v>
      </c>
      <c r="X8" s="39" t="s">
        <v>11</v>
      </c>
      <c r="Y8" s="39">
        <f t="shared" si="4"/>
        <v>119</v>
      </c>
      <c r="Z8" s="38">
        <f t="shared" ref="Z8:AA8" si="13">SUM(Z6:Z7)</f>
        <v>94</v>
      </c>
      <c r="AA8" s="38">
        <f t="shared" si="13"/>
        <v>32</v>
      </c>
      <c r="AB8" s="39" t="s">
        <v>11</v>
      </c>
      <c r="AC8" s="39">
        <f t="shared" si="5"/>
        <v>126</v>
      </c>
      <c r="AD8" s="38">
        <f t="shared" ref="AD8:AE8" si="14">SUM(AD6:AD7)</f>
        <v>93</v>
      </c>
      <c r="AE8" s="38">
        <f t="shared" si="14"/>
        <v>34</v>
      </c>
      <c r="AF8" s="39" t="s">
        <v>11</v>
      </c>
      <c r="AG8" s="39">
        <f t="shared" si="6"/>
        <v>127</v>
      </c>
    </row>
    <row r="9" spans="1:33" x14ac:dyDescent="0.25">
      <c r="A9" s="46" t="s">
        <v>14</v>
      </c>
      <c r="B9" s="36">
        <v>81</v>
      </c>
      <c r="C9" s="36" t="s">
        <v>11</v>
      </c>
      <c r="D9" s="36" t="s">
        <v>11</v>
      </c>
      <c r="E9" s="36">
        <f t="shared" si="7"/>
        <v>81</v>
      </c>
      <c r="F9" s="36">
        <v>78</v>
      </c>
      <c r="G9" s="36" t="s">
        <v>11</v>
      </c>
      <c r="H9" s="36" t="s">
        <v>11</v>
      </c>
      <c r="I9" s="36">
        <f t="shared" si="0"/>
        <v>78</v>
      </c>
      <c r="J9" s="36">
        <v>65</v>
      </c>
      <c r="K9" s="36" t="s">
        <v>11</v>
      </c>
      <c r="L9" s="36" t="s">
        <v>11</v>
      </c>
      <c r="M9" s="36">
        <f t="shared" si="1"/>
        <v>65</v>
      </c>
      <c r="N9" s="36">
        <v>64</v>
      </c>
      <c r="O9" s="36" t="s">
        <v>11</v>
      </c>
      <c r="P9" s="36" t="s">
        <v>11</v>
      </c>
      <c r="Q9" s="36">
        <f t="shared" si="2"/>
        <v>64</v>
      </c>
      <c r="R9" s="36">
        <v>61</v>
      </c>
      <c r="S9" s="36" t="s">
        <v>11</v>
      </c>
      <c r="T9" s="36" t="s">
        <v>11</v>
      </c>
      <c r="U9" s="36">
        <f t="shared" si="3"/>
        <v>61</v>
      </c>
      <c r="V9" s="36">
        <v>53</v>
      </c>
      <c r="W9" s="36" t="s">
        <v>11</v>
      </c>
      <c r="X9" s="36" t="s">
        <v>11</v>
      </c>
      <c r="Y9" s="36">
        <f t="shared" si="4"/>
        <v>53</v>
      </c>
      <c r="Z9" s="36">
        <v>73</v>
      </c>
      <c r="AA9" s="36" t="s">
        <v>11</v>
      </c>
      <c r="AB9" s="36" t="s">
        <v>11</v>
      </c>
      <c r="AC9" s="36">
        <f t="shared" si="5"/>
        <v>73</v>
      </c>
      <c r="AD9" s="36">
        <v>72</v>
      </c>
      <c r="AE9" s="36" t="s">
        <v>11</v>
      </c>
      <c r="AF9" s="36" t="s">
        <v>11</v>
      </c>
      <c r="AG9" s="36">
        <f t="shared" si="6"/>
        <v>72</v>
      </c>
    </row>
    <row r="10" spans="1:33" x14ac:dyDescent="0.25">
      <c r="A10" s="46" t="s">
        <v>15</v>
      </c>
      <c r="B10" s="37">
        <v>80</v>
      </c>
      <c r="C10" s="36" t="s">
        <v>11</v>
      </c>
      <c r="D10" s="36" t="s">
        <v>11</v>
      </c>
      <c r="E10" s="36">
        <f t="shared" si="7"/>
        <v>80</v>
      </c>
      <c r="F10" s="37">
        <v>51</v>
      </c>
      <c r="G10" s="36" t="s">
        <v>11</v>
      </c>
      <c r="H10" s="36" t="s">
        <v>11</v>
      </c>
      <c r="I10" s="36">
        <f t="shared" si="0"/>
        <v>51</v>
      </c>
      <c r="J10" s="37">
        <v>63</v>
      </c>
      <c r="K10" s="36" t="s">
        <v>11</v>
      </c>
      <c r="L10" s="36" t="s">
        <v>11</v>
      </c>
      <c r="M10" s="36">
        <f t="shared" si="1"/>
        <v>63</v>
      </c>
      <c r="N10" s="37">
        <v>68</v>
      </c>
      <c r="O10" s="36" t="s">
        <v>11</v>
      </c>
      <c r="P10" s="36" t="s">
        <v>11</v>
      </c>
      <c r="Q10" s="36">
        <f t="shared" si="2"/>
        <v>68</v>
      </c>
      <c r="R10" s="37">
        <v>66</v>
      </c>
      <c r="S10" s="36" t="s">
        <v>11</v>
      </c>
      <c r="T10" s="36" t="s">
        <v>11</v>
      </c>
      <c r="U10" s="36">
        <f t="shared" si="3"/>
        <v>66</v>
      </c>
      <c r="V10" s="37">
        <v>43</v>
      </c>
      <c r="W10" s="36" t="s">
        <v>11</v>
      </c>
      <c r="X10" s="36" t="s">
        <v>11</v>
      </c>
      <c r="Y10" s="36">
        <f t="shared" si="4"/>
        <v>43</v>
      </c>
      <c r="Z10" s="37">
        <v>70</v>
      </c>
      <c r="AA10" s="36" t="s">
        <v>11</v>
      </c>
      <c r="AB10" s="36" t="s">
        <v>11</v>
      </c>
      <c r="AC10" s="36">
        <f t="shared" si="5"/>
        <v>70</v>
      </c>
      <c r="AD10" s="37">
        <v>55</v>
      </c>
      <c r="AE10" s="36" t="s">
        <v>11</v>
      </c>
      <c r="AF10" s="36" t="s">
        <v>11</v>
      </c>
      <c r="AG10" s="36">
        <f t="shared" si="6"/>
        <v>55</v>
      </c>
    </row>
    <row r="11" spans="1:33" x14ac:dyDescent="0.25">
      <c r="A11" s="47" t="s">
        <v>16</v>
      </c>
      <c r="B11" s="38">
        <f>SUM(B9:B10)</f>
        <v>161</v>
      </c>
      <c r="C11" s="39" t="s">
        <v>11</v>
      </c>
      <c r="D11" s="39" t="s">
        <v>11</v>
      </c>
      <c r="E11" s="39">
        <f t="shared" si="7"/>
        <v>161</v>
      </c>
      <c r="F11" s="38">
        <f t="shared" ref="F11" si="15">SUM(F9:F10)</f>
        <v>129</v>
      </c>
      <c r="G11" s="39" t="s">
        <v>11</v>
      </c>
      <c r="H11" s="39" t="s">
        <v>11</v>
      </c>
      <c r="I11" s="39">
        <f t="shared" si="0"/>
        <v>129</v>
      </c>
      <c r="J11" s="38">
        <f t="shared" ref="J11" si="16">SUM(J9:J10)</f>
        <v>128</v>
      </c>
      <c r="K11" s="39" t="s">
        <v>11</v>
      </c>
      <c r="L11" s="39" t="s">
        <v>11</v>
      </c>
      <c r="M11" s="39">
        <f t="shared" si="1"/>
        <v>128</v>
      </c>
      <c r="N11" s="38">
        <f t="shared" ref="N11" si="17">SUM(N9:N10)</f>
        <v>132</v>
      </c>
      <c r="O11" s="39" t="s">
        <v>11</v>
      </c>
      <c r="P11" s="39" t="s">
        <v>11</v>
      </c>
      <c r="Q11" s="39">
        <f t="shared" si="2"/>
        <v>132</v>
      </c>
      <c r="R11" s="38">
        <f t="shared" ref="R11" si="18">SUM(R9:R10)</f>
        <v>127</v>
      </c>
      <c r="S11" s="39" t="s">
        <v>11</v>
      </c>
      <c r="T11" s="39" t="s">
        <v>11</v>
      </c>
      <c r="U11" s="39">
        <f t="shared" si="3"/>
        <v>127</v>
      </c>
      <c r="V11" s="38">
        <f t="shared" ref="V11" si="19">SUM(V9:V10)</f>
        <v>96</v>
      </c>
      <c r="W11" s="39" t="s">
        <v>11</v>
      </c>
      <c r="X11" s="39" t="s">
        <v>11</v>
      </c>
      <c r="Y11" s="39">
        <f t="shared" si="4"/>
        <v>96</v>
      </c>
      <c r="Z11" s="38">
        <f t="shared" ref="Z11" si="20">SUM(Z9:Z10)</f>
        <v>143</v>
      </c>
      <c r="AA11" s="39" t="s">
        <v>11</v>
      </c>
      <c r="AB11" s="39" t="s">
        <v>11</v>
      </c>
      <c r="AC11" s="39">
        <f t="shared" si="5"/>
        <v>143</v>
      </c>
      <c r="AD11" s="38">
        <f t="shared" ref="AD11" si="21">SUM(AD9:AD10)</f>
        <v>127</v>
      </c>
      <c r="AE11" s="39" t="s">
        <v>11</v>
      </c>
      <c r="AF11" s="39" t="s">
        <v>11</v>
      </c>
      <c r="AG11" s="39">
        <f t="shared" si="6"/>
        <v>127</v>
      </c>
    </row>
    <row r="12" spans="1:33" x14ac:dyDescent="0.25">
      <c r="A12" s="40" t="s">
        <v>17</v>
      </c>
      <c r="B12" s="37">
        <v>55</v>
      </c>
      <c r="C12" s="37">
        <v>19</v>
      </c>
      <c r="D12" s="36" t="s">
        <v>11</v>
      </c>
      <c r="E12" s="36">
        <f t="shared" si="7"/>
        <v>74</v>
      </c>
      <c r="F12" s="37">
        <v>23</v>
      </c>
      <c r="G12" s="37">
        <v>13</v>
      </c>
      <c r="H12" s="36" t="s">
        <v>11</v>
      </c>
      <c r="I12" s="36">
        <f t="shared" si="0"/>
        <v>36</v>
      </c>
      <c r="J12" s="37">
        <v>50</v>
      </c>
      <c r="K12" s="37">
        <v>22</v>
      </c>
      <c r="L12" s="36" t="s">
        <v>11</v>
      </c>
      <c r="M12" s="36">
        <f t="shared" si="1"/>
        <v>72</v>
      </c>
      <c r="N12" s="37">
        <v>52</v>
      </c>
      <c r="O12" s="37">
        <v>20</v>
      </c>
      <c r="P12" s="36" t="s">
        <v>11</v>
      </c>
      <c r="Q12" s="36">
        <f t="shared" si="2"/>
        <v>72</v>
      </c>
      <c r="R12" s="37">
        <v>39</v>
      </c>
      <c r="S12" s="37">
        <v>29</v>
      </c>
      <c r="T12" s="36" t="s">
        <v>11</v>
      </c>
      <c r="U12" s="36">
        <f t="shared" si="3"/>
        <v>68</v>
      </c>
      <c r="V12" s="37">
        <v>44</v>
      </c>
      <c r="W12" s="37">
        <v>23</v>
      </c>
      <c r="X12" s="36" t="s">
        <v>11</v>
      </c>
      <c r="Y12" s="36">
        <f t="shared" si="4"/>
        <v>67</v>
      </c>
      <c r="Z12" s="37">
        <v>42</v>
      </c>
      <c r="AA12" s="37">
        <v>27</v>
      </c>
      <c r="AB12" s="36" t="s">
        <v>11</v>
      </c>
      <c r="AC12" s="36">
        <f t="shared" si="5"/>
        <v>69</v>
      </c>
      <c r="AD12" s="37">
        <v>29</v>
      </c>
      <c r="AE12" s="37">
        <v>32</v>
      </c>
      <c r="AF12" s="36" t="s">
        <v>11</v>
      </c>
      <c r="AG12" s="36">
        <f t="shared" si="6"/>
        <v>61</v>
      </c>
    </row>
    <row r="13" spans="1:33" x14ac:dyDescent="0.25">
      <c r="A13" s="40" t="s">
        <v>18</v>
      </c>
      <c r="B13" s="37">
        <v>50</v>
      </c>
      <c r="C13" s="37">
        <v>26</v>
      </c>
      <c r="D13" s="36" t="s">
        <v>11</v>
      </c>
      <c r="E13" s="36">
        <f t="shared" si="7"/>
        <v>76</v>
      </c>
      <c r="F13" s="37">
        <v>46</v>
      </c>
      <c r="G13" s="37">
        <v>24</v>
      </c>
      <c r="H13" s="36" t="s">
        <v>11</v>
      </c>
      <c r="I13" s="36">
        <f t="shared" si="0"/>
        <v>70</v>
      </c>
      <c r="J13" s="37">
        <v>47</v>
      </c>
      <c r="K13" s="37">
        <v>21</v>
      </c>
      <c r="L13" s="36" t="s">
        <v>11</v>
      </c>
      <c r="M13" s="36">
        <f t="shared" si="1"/>
        <v>68</v>
      </c>
      <c r="N13" s="37">
        <v>47</v>
      </c>
      <c r="O13" s="37">
        <v>22</v>
      </c>
      <c r="P13" s="36" t="s">
        <v>11</v>
      </c>
      <c r="Q13" s="36">
        <f t="shared" si="2"/>
        <v>69</v>
      </c>
      <c r="R13" s="37">
        <v>53</v>
      </c>
      <c r="S13" s="37">
        <v>22</v>
      </c>
      <c r="T13" s="36" t="s">
        <v>11</v>
      </c>
      <c r="U13" s="36">
        <f t="shared" si="3"/>
        <v>75</v>
      </c>
      <c r="V13" s="37">
        <v>30</v>
      </c>
      <c r="W13" s="37">
        <v>19</v>
      </c>
      <c r="X13" s="36" t="s">
        <v>11</v>
      </c>
      <c r="Y13" s="36">
        <f t="shared" si="4"/>
        <v>49</v>
      </c>
      <c r="Z13" s="37">
        <v>48</v>
      </c>
      <c r="AA13" s="37">
        <v>21</v>
      </c>
      <c r="AB13" s="36" t="s">
        <v>11</v>
      </c>
      <c r="AC13" s="36">
        <f t="shared" si="5"/>
        <v>69</v>
      </c>
      <c r="AD13" s="37">
        <v>47</v>
      </c>
      <c r="AE13" s="37">
        <v>18</v>
      </c>
      <c r="AF13" s="36" t="s">
        <v>11</v>
      </c>
      <c r="AG13" s="36">
        <f t="shared" si="6"/>
        <v>65</v>
      </c>
    </row>
    <row r="14" spans="1:33" x14ac:dyDescent="0.25">
      <c r="A14" s="40" t="s">
        <v>2</v>
      </c>
      <c r="B14" s="37">
        <v>56</v>
      </c>
      <c r="C14" s="37">
        <v>21</v>
      </c>
      <c r="D14" s="36" t="s">
        <v>11</v>
      </c>
      <c r="E14" s="36">
        <f t="shared" si="7"/>
        <v>77</v>
      </c>
      <c r="F14" s="37">
        <v>44</v>
      </c>
      <c r="G14" s="37">
        <v>20</v>
      </c>
      <c r="H14" s="36" t="s">
        <v>11</v>
      </c>
      <c r="I14" s="36">
        <f t="shared" si="0"/>
        <v>64</v>
      </c>
      <c r="J14" s="37">
        <v>49</v>
      </c>
      <c r="K14" s="37">
        <v>19</v>
      </c>
      <c r="L14" s="36" t="s">
        <v>11</v>
      </c>
      <c r="M14" s="36">
        <f t="shared" si="1"/>
        <v>68</v>
      </c>
      <c r="N14" s="37">
        <v>47</v>
      </c>
      <c r="O14" s="37">
        <v>19</v>
      </c>
      <c r="P14" s="36" t="s">
        <v>11</v>
      </c>
      <c r="Q14" s="36">
        <f t="shared" si="2"/>
        <v>66</v>
      </c>
      <c r="R14" s="37">
        <v>47</v>
      </c>
      <c r="S14" s="37">
        <v>18</v>
      </c>
      <c r="T14" s="36" t="s">
        <v>11</v>
      </c>
      <c r="U14" s="36">
        <f t="shared" si="3"/>
        <v>65</v>
      </c>
      <c r="V14" s="37">
        <v>44</v>
      </c>
      <c r="W14" s="37">
        <v>21</v>
      </c>
      <c r="X14" s="36" t="s">
        <v>11</v>
      </c>
      <c r="Y14" s="36">
        <f t="shared" si="4"/>
        <v>65</v>
      </c>
      <c r="Z14" s="37">
        <v>42</v>
      </c>
      <c r="AA14" s="37">
        <v>19</v>
      </c>
      <c r="AB14" s="36" t="s">
        <v>11</v>
      </c>
      <c r="AC14" s="36">
        <f t="shared" si="5"/>
        <v>61</v>
      </c>
      <c r="AD14" s="37">
        <v>44</v>
      </c>
      <c r="AE14" s="37">
        <v>23</v>
      </c>
      <c r="AF14" s="36" t="s">
        <v>11</v>
      </c>
      <c r="AG14" s="36">
        <f t="shared" si="6"/>
        <v>67</v>
      </c>
    </row>
    <row r="15" spans="1:33" x14ac:dyDescent="0.25">
      <c r="A15" s="40" t="s">
        <v>21</v>
      </c>
      <c r="B15" s="36">
        <v>68</v>
      </c>
      <c r="C15" s="37">
        <v>22</v>
      </c>
      <c r="D15" s="36" t="s">
        <v>11</v>
      </c>
      <c r="E15" s="36">
        <f t="shared" si="7"/>
        <v>90</v>
      </c>
      <c r="F15" s="36">
        <v>64</v>
      </c>
      <c r="G15" s="37">
        <v>23</v>
      </c>
      <c r="H15" s="36" t="s">
        <v>11</v>
      </c>
      <c r="I15" s="36">
        <f t="shared" si="0"/>
        <v>87</v>
      </c>
      <c r="J15" s="36">
        <v>53</v>
      </c>
      <c r="K15" s="37">
        <v>22</v>
      </c>
      <c r="L15" s="36" t="s">
        <v>11</v>
      </c>
      <c r="M15" s="36">
        <f t="shared" si="1"/>
        <v>75</v>
      </c>
      <c r="N15" s="36">
        <v>51</v>
      </c>
      <c r="O15" s="37">
        <v>21</v>
      </c>
      <c r="P15" s="36" t="s">
        <v>11</v>
      </c>
      <c r="Q15" s="36">
        <f t="shared" si="2"/>
        <v>72</v>
      </c>
      <c r="R15" s="36">
        <v>52</v>
      </c>
      <c r="S15" s="37">
        <v>22</v>
      </c>
      <c r="T15" s="36" t="s">
        <v>11</v>
      </c>
      <c r="U15" s="36">
        <f t="shared" si="3"/>
        <v>74</v>
      </c>
      <c r="V15" s="36">
        <v>53</v>
      </c>
      <c r="W15" s="37">
        <v>23</v>
      </c>
      <c r="X15" s="36" t="s">
        <v>11</v>
      </c>
      <c r="Y15" s="36">
        <f t="shared" si="4"/>
        <v>76</v>
      </c>
      <c r="Z15" s="36">
        <v>49</v>
      </c>
      <c r="AA15" s="37">
        <v>22</v>
      </c>
      <c r="AB15" s="36" t="s">
        <v>11</v>
      </c>
      <c r="AC15" s="36">
        <f t="shared" si="5"/>
        <v>71</v>
      </c>
      <c r="AD15" s="36">
        <v>41</v>
      </c>
      <c r="AE15" s="37">
        <v>21</v>
      </c>
      <c r="AF15" s="36" t="s">
        <v>11</v>
      </c>
      <c r="AG15" s="36">
        <f t="shared" si="6"/>
        <v>62</v>
      </c>
    </row>
    <row r="16" spans="1:33" x14ac:dyDescent="0.25">
      <c r="A16" s="40" t="s">
        <v>23</v>
      </c>
      <c r="B16" s="37">
        <v>51</v>
      </c>
      <c r="C16" s="37">
        <v>23</v>
      </c>
      <c r="D16" s="36" t="s">
        <v>11</v>
      </c>
      <c r="E16" s="36">
        <f t="shared" si="7"/>
        <v>74</v>
      </c>
      <c r="F16" s="37">
        <v>47</v>
      </c>
      <c r="G16" s="37">
        <v>21</v>
      </c>
      <c r="H16" s="36" t="s">
        <v>11</v>
      </c>
      <c r="I16" s="36">
        <f t="shared" si="0"/>
        <v>68</v>
      </c>
      <c r="J16" s="37">
        <v>50</v>
      </c>
      <c r="K16" s="37">
        <v>19</v>
      </c>
      <c r="L16" s="36" t="s">
        <v>11</v>
      </c>
      <c r="M16" s="36">
        <f t="shared" si="1"/>
        <v>69</v>
      </c>
      <c r="N16" s="37">
        <v>48</v>
      </c>
      <c r="O16" s="37">
        <v>20</v>
      </c>
      <c r="P16" s="36" t="s">
        <v>11</v>
      </c>
      <c r="Q16" s="36">
        <f t="shared" si="2"/>
        <v>68</v>
      </c>
      <c r="R16" s="37">
        <v>49</v>
      </c>
      <c r="S16" s="37">
        <v>20</v>
      </c>
      <c r="T16" s="36" t="s">
        <v>11</v>
      </c>
      <c r="U16" s="36">
        <f t="shared" si="3"/>
        <v>69</v>
      </c>
      <c r="V16" s="37">
        <v>46</v>
      </c>
      <c r="W16" s="37">
        <v>19</v>
      </c>
      <c r="X16" s="36" t="s">
        <v>11</v>
      </c>
      <c r="Y16" s="36">
        <f t="shared" si="4"/>
        <v>65</v>
      </c>
      <c r="Z16" s="37">
        <v>45</v>
      </c>
      <c r="AA16" s="37">
        <v>18</v>
      </c>
      <c r="AB16" s="36" t="s">
        <v>11</v>
      </c>
      <c r="AC16" s="36">
        <f t="shared" si="5"/>
        <v>63</v>
      </c>
      <c r="AD16" s="37">
        <v>48</v>
      </c>
      <c r="AE16" s="37">
        <v>18</v>
      </c>
      <c r="AF16" s="36" t="s">
        <v>11</v>
      </c>
      <c r="AG16" s="36">
        <f t="shared" si="6"/>
        <v>66</v>
      </c>
    </row>
    <row r="17" spans="1:33" x14ac:dyDescent="0.25">
      <c r="A17" s="40" t="s">
        <v>25</v>
      </c>
      <c r="B17" s="37">
        <v>49</v>
      </c>
      <c r="C17" s="37">
        <v>23</v>
      </c>
      <c r="D17" s="36" t="s">
        <v>11</v>
      </c>
      <c r="E17" s="36">
        <f t="shared" si="7"/>
        <v>72</v>
      </c>
      <c r="F17" s="37">
        <v>46</v>
      </c>
      <c r="G17" s="37">
        <v>21</v>
      </c>
      <c r="H17" s="36" t="s">
        <v>11</v>
      </c>
      <c r="I17" s="36">
        <f t="shared" si="0"/>
        <v>67</v>
      </c>
      <c r="J17" s="37">
        <v>48</v>
      </c>
      <c r="K17" s="37">
        <v>19</v>
      </c>
      <c r="L17" s="36" t="s">
        <v>11</v>
      </c>
      <c r="M17" s="36">
        <f t="shared" si="1"/>
        <v>67</v>
      </c>
      <c r="N17" s="37">
        <v>51</v>
      </c>
      <c r="O17" s="37">
        <v>18</v>
      </c>
      <c r="P17" s="36" t="s">
        <v>11</v>
      </c>
      <c r="Q17" s="36">
        <f t="shared" si="2"/>
        <v>69</v>
      </c>
      <c r="R17" s="37">
        <v>45</v>
      </c>
      <c r="S17" s="37">
        <v>22</v>
      </c>
      <c r="T17" s="36" t="s">
        <v>11</v>
      </c>
      <c r="U17" s="36">
        <f t="shared" si="3"/>
        <v>67</v>
      </c>
      <c r="V17" s="37">
        <v>42</v>
      </c>
      <c r="W17" s="37">
        <v>22</v>
      </c>
      <c r="X17" s="36" t="s">
        <v>11</v>
      </c>
      <c r="Y17" s="36">
        <f t="shared" si="4"/>
        <v>64</v>
      </c>
      <c r="Z17" s="37">
        <v>40</v>
      </c>
      <c r="AA17" s="37">
        <v>14</v>
      </c>
      <c r="AB17" s="36" t="s">
        <v>11</v>
      </c>
      <c r="AC17" s="36">
        <f t="shared" si="5"/>
        <v>54</v>
      </c>
      <c r="AD17" s="37">
        <v>41</v>
      </c>
      <c r="AE17" s="37">
        <v>21</v>
      </c>
      <c r="AF17" s="36" t="s">
        <v>11</v>
      </c>
      <c r="AG17" s="36">
        <f t="shared" si="6"/>
        <v>62</v>
      </c>
    </row>
    <row r="18" spans="1:33" x14ac:dyDescent="0.25">
      <c r="A18" s="40" t="s">
        <v>20</v>
      </c>
      <c r="B18" s="36" t="s">
        <v>11</v>
      </c>
      <c r="C18" s="37">
        <v>17</v>
      </c>
      <c r="D18" s="36">
        <v>20</v>
      </c>
      <c r="E18" s="36">
        <f t="shared" si="7"/>
        <v>37</v>
      </c>
      <c r="F18" s="36" t="s">
        <v>11</v>
      </c>
      <c r="G18" s="37">
        <v>16</v>
      </c>
      <c r="H18" s="36">
        <v>18</v>
      </c>
      <c r="I18" s="36">
        <f t="shared" si="0"/>
        <v>34</v>
      </c>
      <c r="J18" s="36" t="s">
        <v>11</v>
      </c>
      <c r="K18" s="37">
        <v>14</v>
      </c>
      <c r="L18" s="36">
        <v>16</v>
      </c>
      <c r="M18" s="36">
        <f t="shared" si="1"/>
        <v>30</v>
      </c>
      <c r="N18" s="36" t="s">
        <v>11</v>
      </c>
      <c r="O18" s="37">
        <v>15</v>
      </c>
      <c r="P18" s="36">
        <v>17</v>
      </c>
      <c r="Q18" s="36">
        <f t="shared" si="2"/>
        <v>32</v>
      </c>
      <c r="R18" s="36" t="s">
        <v>11</v>
      </c>
      <c r="S18" s="37">
        <v>15</v>
      </c>
      <c r="T18" s="36">
        <v>17</v>
      </c>
      <c r="U18" s="36">
        <f t="shared" si="3"/>
        <v>32</v>
      </c>
      <c r="V18" s="36" t="s">
        <v>11</v>
      </c>
      <c r="W18" s="37">
        <v>16</v>
      </c>
      <c r="X18" s="36">
        <v>18</v>
      </c>
      <c r="Y18" s="36">
        <f t="shared" si="4"/>
        <v>34</v>
      </c>
      <c r="Z18" s="36" t="s">
        <v>11</v>
      </c>
      <c r="AA18" s="37">
        <v>14</v>
      </c>
      <c r="AB18" s="36">
        <v>16</v>
      </c>
      <c r="AC18" s="36">
        <f t="shared" si="5"/>
        <v>30</v>
      </c>
      <c r="AD18" s="36" t="s">
        <v>11</v>
      </c>
      <c r="AE18" s="37">
        <v>14</v>
      </c>
      <c r="AF18" s="36">
        <v>16</v>
      </c>
      <c r="AG18" s="36">
        <f t="shared" si="6"/>
        <v>30</v>
      </c>
    </row>
    <row r="19" spans="1:33" x14ac:dyDescent="0.25">
      <c r="A19" s="40" t="s">
        <v>28</v>
      </c>
      <c r="B19" s="37">
        <v>45</v>
      </c>
      <c r="C19" s="37">
        <v>18</v>
      </c>
      <c r="D19" s="36">
        <v>22</v>
      </c>
      <c r="E19" s="36">
        <f t="shared" si="7"/>
        <v>85</v>
      </c>
      <c r="F19" s="37">
        <v>40</v>
      </c>
      <c r="G19" s="37">
        <v>13</v>
      </c>
      <c r="H19" s="36">
        <v>22</v>
      </c>
      <c r="I19" s="36">
        <f t="shared" si="0"/>
        <v>75</v>
      </c>
      <c r="J19" s="37">
        <v>39</v>
      </c>
      <c r="K19" s="37">
        <v>16</v>
      </c>
      <c r="L19" s="36">
        <v>22</v>
      </c>
      <c r="M19" s="36">
        <f t="shared" si="1"/>
        <v>77</v>
      </c>
      <c r="N19" s="37">
        <v>33</v>
      </c>
      <c r="O19" s="37">
        <v>17</v>
      </c>
      <c r="P19" s="36">
        <v>22</v>
      </c>
      <c r="Q19" s="36">
        <f t="shared" si="2"/>
        <v>72</v>
      </c>
      <c r="R19" s="37">
        <v>32</v>
      </c>
      <c r="S19" s="37">
        <v>16</v>
      </c>
      <c r="T19" s="36">
        <v>21</v>
      </c>
      <c r="U19" s="36">
        <f t="shared" si="3"/>
        <v>69</v>
      </c>
      <c r="V19" s="37">
        <v>32</v>
      </c>
      <c r="W19" s="37">
        <v>16</v>
      </c>
      <c r="X19" s="36">
        <v>21</v>
      </c>
      <c r="Y19" s="36">
        <f t="shared" si="4"/>
        <v>69</v>
      </c>
      <c r="Z19" s="37">
        <v>32</v>
      </c>
      <c r="AA19" s="37">
        <v>16</v>
      </c>
      <c r="AB19" s="36">
        <v>21</v>
      </c>
      <c r="AC19" s="36">
        <f t="shared" si="5"/>
        <v>69</v>
      </c>
      <c r="AD19" s="37">
        <v>40</v>
      </c>
      <c r="AE19" s="37">
        <v>14</v>
      </c>
      <c r="AF19" s="36">
        <v>22</v>
      </c>
      <c r="AG19" s="36">
        <f t="shared" si="6"/>
        <v>76</v>
      </c>
    </row>
    <row r="20" spans="1:33" x14ac:dyDescent="0.25">
      <c r="A20" s="21" t="s">
        <v>29</v>
      </c>
      <c r="B20" s="39">
        <f>SUM(B8,B11,B12,B13,B14,B15,B16,B17,B18,B19)</f>
        <v>644</v>
      </c>
      <c r="C20" s="39">
        <f t="shared" ref="C20:D20" si="22">SUM(C8,C11,C12,C13,C14,C15,C16,C17,C18,C19)</f>
        <v>205</v>
      </c>
      <c r="D20" s="39">
        <f t="shared" si="22"/>
        <v>42</v>
      </c>
      <c r="E20" s="39">
        <f>SUM(B20:D20)-49</f>
        <v>842</v>
      </c>
      <c r="F20" s="39">
        <f t="shared" ref="F20:H20" si="23">SUM(F8,F11,F12,F13,F14,F15,F16,F17,F18,F19)</f>
        <v>541</v>
      </c>
      <c r="G20" s="39">
        <f t="shared" si="23"/>
        <v>183</v>
      </c>
      <c r="H20" s="39">
        <f t="shared" si="23"/>
        <v>40</v>
      </c>
      <c r="I20" s="39">
        <f t="shared" ref="I20" si="24">SUM(F20:H20)-49</f>
        <v>715</v>
      </c>
      <c r="J20" s="39">
        <f t="shared" ref="J20:L20" si="25">SUM(J8,J11,J12,J13,J14,J15,J16,J17,J18,J19)</f>
        <v>564</v>
      </c>
      <c r="K20" s="39">
        <f t="shared" si="25"/>
        <v>185</v>
      </c>
      <c r="L20" s="39">
        <f t="shared" si="25"/>
        <v>38</v>
      </c>
      <c r="M20" s="39">
        <f t="shared" ref="M20" si="26">SUM(J20:L20)-49</f>
        <v>738</v>
      </c>
      <c r="N20" s="39">
        <f t="shared" ref="N20:P20" si="27">SUM(N8,N11,N12,N13,N14,N15,N16,N17,N18,N19)</f>
        <v>553</v>
      </c>
      <c r="O20" s="39">
        <f t="shared" si="27"/>
        <v>183</v>
      </c>
      <c r="P20" s="39">
        <f t="shared" si="27"/>
        <v>39</v>
      </c>
      <c r="Q20" s="39">
        <f t="shared" ref="Q20" si="28">SUM(N20:P20)-49</f>
        <v>726</v>
      </c>
      <c r="R20" s="39">
        <f t="shared" ref="R20:T20" si="29">SUM(R8,R11,R12,R13,R14,R15,R16,R17,R18,R19)</f>
        <v>547</v>
      </c>
      <c r="S20" s="39">
        <f t="shared" si="29"/>
        <v>200</v>
      </c>
      <c r="T20" s="39">
        <f t="shared" si="29"/>
        <v>38</v>
      </c>
      <c r="U20" s="39">
        <f t="shared" ref="U20" si="30">SUM(R20:T20)-49</f>
        <v>736</v>
      </c>
      <c r="V20" s="39">
        <f t="shared" ref="V20:X20" si="31">SUM(V8,V11,V12,V13,V14,V15,V16,V17,V18,V19)</f>
        <v>477</v>
      </c>
      <c r="W20" s="39">
        <f t="shared" si="31"/>
        <v>188</v>
      </c>
      <c r="X20" s="39">
        <f t="shared" si="31"/>
        <v>39</v>
      </c>
      <c r="Y20" s="39">
        <f t="shared" ref="Y20" si="32">SUM(V20:X20)-49</f>
        <v>655</v>
      </c>
      <c r="Z20" s="39">
        <f t="shared" ref="Z20:AB20" si="33">SUM(Z8,Z11,Z12,Z13,Z14,Z15,Z16,Z17,Z18,Z19)</f>
        <v>535</v>
      </c>
      <c r="AA20" s="39">
        <f t="shared" si="33"/>
        <v>183</v>
      </c>
      <c r="AB20" s="39">
        <f t="shared" si="33"/>
        <v>37</v>
      </c>
      <c r="AC20" s="39">
        <f t="shared" ref="AC20" si="34">SUM(Z20:AB20)-49</f>
        <v>706</v>
      </c>
      <c r="AD20" s="39">
        <f t="shared" ref="AD20:AF20" si="35">SUM(AD8,AD11,AD12,AD13,AD14,AD15,AD16,AD17,AD18,AD19)</f>
        <v>510</v>
      </c>
      <c r="AE20" s="39">
        <f t="shared" si="35"/>
        <v>195</v>
      </c>
      <c r="AF20" s="39">
        <f t="shared" si="35"/>
        <v>38</v>
      </c>
      <c r="AG20" s="39">
        <f t="shared" ref="AG20" si="36">SUM(AD20:AF20)-49</f>
        <v>694</v>
      </c>
    </row>
    <row r="21" spans="1:33" ht="19.5" x14ac:dyDescent="0.35">
      <c r="A21" s="21" t="s">
        <v>1</v>
      </c>
      <c r="B21" s="191" t="s">
        <v>254</v>
      </c>
      <c r="C21" s="191"/>
      <c r="D21" s="191"/>
      <c r="E21" s="191"/>
      <c r="F21" s="191" t="s">
        <v>255</v>
      </c>
      <c r="G21" s="191"/>
      <c r="H21" s="191"/>
      <c r="I21" s="191"/>
      <c r="J21" s="190" t="s">
        <v>256</v>
      </c>
      <c r="K21" s="190"/>
      <c r="L21" s="190"/>
      <c r="M21" s="190"/>
      <c r="N21" s="190" t="s">
        <v>257</v>
      </c>
      <c r="O21" s="190"/>
      <c r="P21" s="190"/>
      <c r="Q21" s="190"/>
      <c r="R21" s="190" t="s">
        <v>258</v>
      </c>
      <c r="S21" s="190"/>
      <c r="T21" s="190"/>
      <c r="U21" s="190"/>
      <c r="V21" s="196" t="s">
        <v>267</v>
      </c>
      <c r="W21" s="196"/>
      <c r="X21" s="196"/>
      <c r="Y21" s="196"/>
      <c r="Z21" s="190" t="s">
        <v>51</v>
      </c>
      <c r="AA21" s="190"/>
      <c r="AB21" s="190"/>
      <c r="AC21" s="190"/>
      <c r="AD21" s="190" t="s">
        <v>53</v>
      </c>
      <c r="AE21" s="190"/>
      <c r="AF21" s="190"/>
      <c r="AG21" s="190"/>
    </row>
    <row r="22" spans="1:33" x14ac:dyDescent="0.25">
      <c r="A22" s="40" t="s">
        <v>3</v>
      </c>
      <c r="B22" s="40" t="s">
        <v>4</v>
      </c>
      <c r="C22" s="40" t="s">
        <v>5</v>
      </c>
      <c r="D22" s="40" t="s">
        <v>6</v>
      </c>
      <c r="E22" s="40" t="s">
        <v>7</v>
      </c>
      <c r="F22" s="40" t="s">
        <v>4</v>
      </c>
      <c r="G22" s="40" t="s">
        <v>5</v>
      </c>
      <c r="H22" s="40" t="s">
        <v>6</v>
      </c>
      <c r="I22" s="40" t="s">
        <v>7</v>
      </c>
      <c r="J22" s="40" t="s">
        <v>4</v>
      </c>
      <c r="K22" s="40" t="s">
        <v>5</v>
      </c>
      <c r="L22" s="40" t="s">
        <v>6</v>
      </c>
      <c r="M22" s="40" t="s">
        <v>7</v>
      </c>
      <c r="N22" s="40" t="s">
        <v>4</v>
      </c>
      <c r="O22" s="40" t="s">
        <v>5</v>
      </c>
      <c r="P22" s="40" t="s">
        <v>6</v>
      </c>
      <c r="Q22" s="40" t="s">
        <v>7</v>
      </c>
      <c r="R22" s="40" t="s">
        <v>4</v>
      </c>
      <c r="S22" s="40" t="s">
        <v>5</v>
      </c>
      <c r="T22" s="40" t="s">
        <v>6</v>
      </c>
      <c r="U22" s="40" t="s">
        <v>7</v>
      </c>
      <c r="V22" s="40" t="s">
        <v>4</v>
      </c>
      <c r="W22" s="40" t="s">
        <v>5</v>
      </c>
      <c r="X22" s="40" t="s">
        <v>6</v>
      </c>
      <c r="Y22" s="40" t="s">
        <v>7</v>
      </c>
      <c r="Z22" s="40" t="s">
        <v>4</v>
      </c>
      <c r="AA22" s="40" t="s">
        <v>5</v>
      </c>
      <c r="AB22" s="40" t="s">
        <v>6</v>
      </c>
      <c r="AC22" s="40" t="s">
        <v>7</v>
      </c>
      <c r="AD22" s="40" t="s">
        <v>4</v>
      </c>
      <c r="AE22" s="40" t="s">
        <v>5</v>
      </c>
      <c r="AF22" s="40" t="s">
        <v>6</v>
      </c>
      <c r="AG22" s="40" t="s">
        <v>7</v>
      </c>
    </row>
    <row r="23" spans="1:33" x14ac:dyDescent="0.25">
      <c r="A23" s="46" t="s">
        <v>10</v>
      </c>
      <c r="B23" s="36">
        <v>34</v>
      </c>
      <c r="C23" s="36">
        <v>14</v>
      </c>
      <c r="D23" s="36" t="s">
        <v>11</v>
      </c>
      <c r="E23" s="36">
        <f>SUM(B23:D23)</f>
        <v>48</v>
      </c>
      <c r="F23" s="36">
        <v>40</v>
      </c>
      <c r="G23" s="36">
        <v>14</v>
      </c>
      <c r="H23" s="36" t="s">
        <v>11</v>
      </c>
      <c r="I23" s="36">
        <f t="shared" ref="I23:I36" si="37">SUM(F23:H23)</f>
        <v>54</v>
      </c>
      <c r="J23" s="36">
        <v>44</v>
      </c>
      <c r="K23" s="36">
        <v>21</v>
      </c>
      <c r="L23" s="36" t="s">
        <v>11</v>
      </c>
      <c r="M23" s="36">
        <f t="shared" ref="M23:M36" si="38">SUM(J23:L23)</f>
        <v>65</v>
      </c>
      <c r="N23" s="36">
        <v>52</v>
      </c>
      <c r="O23" s="36">
        <v>22</v>
      </c>
      <c r="P23" s="36" t="s">
        <v>11</v>
      </c>
      <c r="Q23" s="36">
        <f t="shared" ref="Q23:Q36" si="39">SUM(N23:P23)</f>
        <v>74</v>
      </c>
      <c r="R23" s="36">
        <v>40</v>
      </c>
      <c r="S23" s="36">
        <v>23</v>
      </c>
      <c r="T23" s="36" t="s">
        <v>11</v>
      </c>
      <c r="U23" s="36">
        <f t="shared" ref="U23:U36" si="40">SUM(R23:T23)</f>
        <v>63</v>
      </c>
      <c r="V23" s="36" t="s">
        <v>11</v>
      </c>
      <c r="W23" s="36" t="s">
        <v>11</v>
      </c>
      <c r="X23" s="36" t="s">
        <v>11</v>
      </c>
      <c r="Y23" s="36" t="s">
        <v>11</v>
      </c>
      <c r="Z23" s="36">
        <v>45</v>
      </c>
      <c r="AA23" s="36">
        <v>24</v>
      </c>
      <c r="AB23" s="36" t="s">
        <v>11</v>
      </c>
      <c r="AC23" s="36">
        <f t="shared" ref="AC23:AC36" si="41">SUM(Z23:AB23)</f>
        <v>69</v>
      </c>
      <c r="AD23" s="36">
        <v>40</v>
      </c>
      <c r="AE23" s="36">
        <v>23</v>
      </c>
      <c r="AF23" s="36" t="s">
        <v>11</v>
      </c>
      <c r="AG23" s="36">
        <f t="shared" ref="AG23:AG36" si="42">SUM(AD23:AF23)</f>
        <v>63</v>
      </c>
    </row>
    <row r="24" spans="1:33" x14ac:dyDescent="0.25">
      <c r="A24" s="46" t="s">
        <v>12</v>
      </c>
      <c r="B24" s="37">
        <v>49</v>
      </c>
      <c r="C24" s="37">
        <v>15</v>
      </c>
      <c r="D24" s="36" t="s">
        <v>11</v>
      </c>
      <c r="E24" s="36">
        <f t="shared" ref="E24:E36" si="43">SUM(B24:D24)</f>
        <v>64</v>
      </c>
      <c r="F24" s="37">
        <v>48</v>
      </c>
      <c r="G24" s="37">
        <v>13</v>
      </c>
      <c r="H24" s="36" t="s">
        <v>11</v>
      </c>
      <c r="I24" s="36">
        <f t="shared" si="37"/>
        <v>61</v>
      </c>
      <c r="J24" s="37">
        <v>32</v>
      </c>
      <c r="K24" s="37">
        <v>19</v>
      </c>
      <c r="L24" s="36" t="s">
        <v>11</v>
      </c>
      <c r="M24" s="36">
        <f t="shared" si="38"/>
        <v>51</v>
      </c>
      <c r="N24" s="37">
        <v>37</v>
      </c>
      <c r="O24" s="37">
        <v>16</v>
      </c>
      <c r="P24" s="36" t="s">
        <v>11</v>
      </c>
      <c r="Q24" s="36">
        <f t="shared" si="39"/>
        <v>53</v>
      </c>
      <c r="R24" s="37">
        <v>43</v>
      </c>
      <c r="S24" s="37">
        <v>19</v>
      </c>
      <c r="T24" s="36" t="s">
        <v>11</v>
      </c>
      <c r="U24" s="36">
        <f t="shared" si="40"/>
        <v>62</v>
      </c>
      <c r="V24" s="36" t="s">
        <v>11</v>
      </c>
      <c r="W24" s="36" t="s">
        <v>11</v>
      </c>
      <c r="X24" s="36" t="s">
        <v>11</v>
      </c>
      <c r="Y24" s="36" t="s">
        <v>11</v>
      </c>
      <c r="Z24" s="37">
        <v>42</v>
      </c>
      <c r="AA24" s="37">
        <v>18</v>
      </c>
      <c r="AB24" s="36" t="s">
        <v>11</v>
      </c>
      <c r="AC24" s="36">
        <f t="shared" si="41"/>
        <v>60</v>
      </c>
      <c r="AD24" s="37">
        <v>40</v>
      </c>
      <c r="AE24" s="37">
        <v>21</v>
      </c>
      <c r="AF24" s="36" t="s">
        <v>11</v>
      </c>
      <c r="AG24" s="36">
        <f t="shared" si="42"/>
        <v>61</v>
      </c>
    </row>
    <row r="25" spans="1:33" x14ac:dyDescent="0.25">
      <c r="A25" s="47" t="s">
        <v>13</v>
      </c>
      <c r="B25" s="38">
        <f>SUM(B23:B24)</f>
        <v>83</v>
      </c>
      <c r="C25" s="38">
        <f>SUM(C23:C24)</f>
        <v>29</v>
      </c>
      <c r="D25" s="39" t="s">
        <v>11</v>
      </c>
      <c r="E25" s="39">
        <f t="shared" si="43"/>
        <v>112</v>
      </c>
      <c r="F25" s="38">
        <f t="shared" ref="F25:G25" si="44">SUM(F23:F24)</f>
        <v>88</v>
      </c>
      <c r="G25" s="38">
        <f t="shared" si="44"/>
        <v>27</v>
      </c>
      <c r="H25" s="39" t="s">
        <v>11</v>
      </c>
      <c r="I25" s="39">
        <f t="shared" si="37"/>
        <v>115</v>
      </c>
      <c r="J25" s="38">
        <f t="shared" ref="J25:K25" si="45">SUM(J23:J24)</f>
        <v>76</v>
      </c>
      <c r="K25" s="38">
        <f t="shared" si="45"/>
        <v>40</v>
      </c>
      <c r="L25" s="39" t="s">
        <v>11</v>
      </c>
      <c r="M25" s="39">
        <f t="shared" si="38"/>
        <v>116</v>
      </c>
      <c r="N25" s="38">
        <f t="shared" ref="N25:O25" si="46">SUM(N23:N24)</f>
        <v>89</v>
      </c>
      <c r="O25" s="38">
        <f t="shared" si="46"/>
        <v>38</v>
      </c>
      <c r="P25" s="39" t="s">
        <v>11</v>
      </c>
      <c r="Q25" s="39">
        <f t="shared" si="39"/>
        <v>127</v>
      </c>
      <c r="R25" s="38">
        <f t="shared" ref="R25:S25" si="47">SUM(R23:R24)</f>
        <v>83</v>
      </c>
      <c r="S25" s="38">
        <f t="shared" si="47"/>
        <v>42</v>
      </c>
      <c r="T25" s="39" t="s">
        <v>11</v>
      </c>
      <c r="U25" s="39">
        <f t="shared" si="40"/>
        <v>125</v>
      </c>
      <c r="V25" s="36" t="s">
        <v>11</v>
      </c>
      <c r="W25" s="36" t="s">
        <v>11</v>
      </c>
      <c r="X25" s="36" t="s">
        <v>11</v>
      </c>
      <c r="Y25" s="36" t="s">
        <v>11</v>
      </c>
      <c r="Z25" s="38">
        <f t="shared" ref="Z25:AA25" si="48">SUM(Z23:Z24)</f>
        <v>87</v>
      </c>
      <c r="AA25" s="38">
        <f t="shared" si="48"/>
        <v>42</v>
      </c>
      <c r="AB25" s="39" t="s">
        <v>11</v>
      </c>
      <c r="AC25" s="39">
        <f t="shared" si="41"/>
        <v>129</v>
      </c>
      <c r="AD25" s="38">
        <f t="shared" ref="AD25:AE25" si="49">SUM(AD23:AD24)</f>
        <v>80</v>
      </c>
      <c r="AE25" s="38">
        <f t="shared" si="49"/>
        <v>44</v>
      </c>
      <c r="AF25" s="39" t="s">
        <v>11</v>
      </c>
      <c r="AG25" s="39">
        <f t="shared" si="42"/>
        <v>124</v>
      </c>
    </row>
    <row r="26" spans="1:33" x14ac:dyDescent="0.25">
      <c r="A26" s="46" t="s">
        <v>14</v>
      </c>
      <c r="B26" s="36">
        <v>44</v>
      </c>
      <c r="C26" s="36" t="s">
        <v>11</v>
      </c>
      <c r="D26" s="36" t="s">
        <v>11</v>
      </c>
      <c r="E26" s="36">
        <f t="shared" si="43"/>
        <v>44</v>
      </c>
      <c r="F26" s="36">
        <v>48</v>
      </c>
      <c r="G26" s="36" t="s">
        <v>11</v>
      </c>
      <c r="H26" s="36" t="s">
        <v>11</v>
      </c>
      <c r="I26" s="36">
        <f t="shared" si="37"/>
        <v>48</v>
      </c>
      <c r="J26" s="36">
        <v>63</v>
      </c>
      <c r="K26" s="36" t="s">
        <v>11</v>
      </c>
      <c r="L26" s="36" t="s">
        <v>11</v>
      </c>
      <c r="M26" s="36">
        <f t="shared" si="38"/>
        <v>63</v>
      </c>
      <c r="N26" s="36">
        <v>41</v>
      </c>
      <c r="O26" s="36" t="s">
        <v>11</v>
      </c>
      <c r="P26" s="36" t="s">
        <v>11</v>
      </c>
      <c r="Q26" s="36">
        <f t="shared" si="39"/>
        <v>41</v>
      </c>
      <c r="R26" s="36">
        <v>73</v>
      </c>
      <c r="S26" s="36" t="s">
        <v>11</v>
      </c>
      <c r="T26" s="36" t="s">
        <v>11</v>
      </c>
      <c r="U26" s="36">
        <f t="shared" si="40"/>
        <v>73</v>
      </c>
      <c r="V26" s="36" t="s">
        <v>11</v>
      </c>
      <c r="W26" s="36" t="s">
        <v>11</v>
      </c>
      <c r="X26" s="36" t="s">
        <v>11</v>
      </c>
      <c r="Y26" s="36" t="s">
        <v>11</v>
      </c>
      <c r="Z26" s="36">
        <v>49</v>
      </c>
      <c r="AA26" s="36" t="s">
        <v>11</v>
      </c>
      <c r="AB26" s="36" t="s">
        <v>11</v>
      </c>
      <c r="AC26" s="36">
        <f t="shared" si="41"/>
        <v>49</v>
      </c>
      <c r="AD26" s="36">
        <v>53</v>
      </c>
      <c r="AE26" s="36" t="s">
        <v>11</v>
      </c>
      <c r="AF26" s="36" t="s">
        <v>11</v>
      </c>
      <c r="AG26" s="36">
        <f t="shared" si="42"/>
        <v>53</v>
      </c>
    </row>
    <row r="27" spans="1:33" x14ac:dyDescent="0.25">
      <c r="A27" s="46" t="s">
        <v>15</v>
      </c>
      <c r="B27" s="37">
        <v>35</v>
      </c>
      <c r="C27" s="36" t="s">
        <v>11</v>
      </c>
      <c r="D27" s="36" t="s">
        <v>11</v>
      </c>
      <c r="E27" s="36">
        <f t="shared" si="43"/>
        <v>35</v>
      </c>
      <c r="F27" s="37">
        <v>38</v>
      </c>
      <c r="G27" s="36" t="s">
        <v>11</v>
      </c>
      <c r="H27" s="36" t="s">
        <v>11</v>
      </c>
      <c r="I27" s="36">
        <f t="shared" si="37"/>
        <v>38</v>
      </c>
      <c r="J27" s="37">
        <v>38</v>
      </c>
      <c r="K27" s="36" t="s">
        <v>11</v>
      </c>
      <c r="L27" s="36" t="s">
        <v>11</v>
      </c>
      <c r="M27" s="36">
        <f t="shared" si="38"/>
        <v>38</v>
      </c>
      <c r="N27" s="37">
        <v>45</v>
      </c>
      <c r="O27" s="36" t="s">
        <v>11</v>
      </c>
      <c r="P27" s="36" t="s">
        <v>11</v>
      </c>
      <c r="Q27" s="36">
        <f t="shared" si="39"/>
        <v>45</v>
      </c>
      <c r="R27" s="37">
        <v>82</v>
      </c>
      <c r="S27" s="36" t="s">
        <v>11</v>
      </c>
      <c r="T27" s="36" t="s">
        <v>11</v>
      </c>
      <c r="U27" s="36">
        <f t="shared" si="40"/>
        <v>82</v>
      </c>
      <c r="V27" s="36" t="s">
        <v>11</v>
      </c>
      <c r="W27" s="36" t="s">
        <v>11</v>
      </c>
      <c r="X27" s="36" t="s">
        <v>11</v>
      </c>
      <c r="Y27" s="36" t="s">
        <v>11</v>
      </c>
      <c r="Z27" s="37">
        <v>48</v>
      </c>
      <c r="AA27" s="36" t="s">
        <v>11</v>
      </c>
      <c r="AB27" s="36" t="s">
        <v>11</v>
      </c>
      <c r="AC27" s="36">
        <f t="shared" si="41"/>
        <v>48</v>
      </c>
      <c r="AD27" s="37">
        <v>74</v>
      </c>
      <c r="AE27" s="36" t="s">
        <v>11</v>
      </c>
      <c r="AF27" s="36" t="s">
        <v>11</v>
      </c>
      <c r="AG27" s="36">
        <f t="shared" si="42"/>
        <v>74</v>
      </c>
    </row>
    <row r="28" spans="1:33" x14ac:dyDescent="0.25">
      <c r="A28" s="47" t="s">
        <v>16</v>
      </c>
      <c r="B28" s="38">
        <f>SUM(B26:B27)</f>
        <v>79</v>
      </c>
      <c r="C28" s="39" t="s">
        <v>11</v>
      </c>
      <c r="D28" s="39" t="s">
        <v>11</v>
      </c>
      <c r="E28" s="39">
        <f t="shared" si="43"/>
        <v>79</v>
      </c>
      <c r="F28" s="38">
        <f t="shared" ref="F28" si="50">SUM(F26:F27)</f>
        <v>86</v>
      </c>
      <c r="G28" s="39" t="s">
        <v>11</v>
      </c>
      <c r="H28" s="39" t="s">
        <v>11</v>
      </c>
      <c r="I28" s="39">
        <f t="shared" si="37"/>
        <v>86</v>
      </c>
      <c r="J28" s="38">
        <f t="shared" ref="J28" si="51">SUM(J26:J27)</f>
        <v>101</v>
      </c>
      <c r="K28" s="39" t="s">
        <v>11</v>
      </c>
      <c r="L28" s="39" t="s">
        <v>11</v>
      </c>
      <c r="M28" s="39">
        <f t="shared" si="38"/>
        <v>101</v>
      </c>
      <c r="N28" s="38">
        <f t="shared" ref="N28" si="52">SUM(N26:N27)</f>
        <v>86</v>
      </c>
      <c r="O28" s="39" t="s">
        <v>11</v>
      </c>
      <c r="P28" s="39" t="s">
        <v>11</v>
      </c>
      <c r="Q28" s="39">
        <f t="shared" si="39"/>
        <v>86</v>
      </c>
      <c r="R28" s="38">
        <f t="shared" ref="R28" si="53">SUM(R26:R27)</f>
        <v>155</v>
      </c>
      <c r="S28" s="39" t="s">
        <v>11</v>
      </c>
      <c r="T28" s="39" t="s">
        <v>11</v>
      </c>
      <c r="U28" s="39">
        <f t="shared" si="40"/>
        <v>155</v>
      </c>
      <c r="V28" s="36" t="s">
        <v>11</v>
      </c>
      <c r="W28" s="36" t="s">
        <v>11</v>
      </c>
      <c r="X28" s="36" t="s">
        <v>11</v>
      </c>
      <c r="Y28" s="36" t="s">
        <v>11</v>
      </c>
      <c r="Z28" s="38">
        <f t="shared" ref="Z28" si="54">SUM(Z26:Z27)</f>
        <v>97</v>
      </c>
      <c r="AA28" s="39" t="s">
        <v>11</v>
      </c>
      <c r="AB28" s="39" t="s">
        <v>11</v>
      </c>
      <c r="AC28" s="39">
        <f t="shared" si="41"/>
        <v>97</v>
      </c>
      <c r="AD28" s="38">
        <f t="shared" ref="AD28" si="55">SUM(AD26:AD27)</f>
        <v>127</v>
      </c>
      <c r="AE28" s="39" t="s">
        <v>11</v>
      </c>
      <c r="AF28" s="39" t="s">
        <v>11</v>
      </c>
      <c r="AG28" s="39">
        <f t="shared" si="42"/>
        <v>127</v>
      </c>
    </row>
    <row r="29" spans="1:33" x14ac:dyDescent="0.25">
      <c r="A29" s="40" t="s">
        <v>17</v>
      </c>
      <c r="B29" s="37">
        <v>23</v>
      </c>
      <c r="C29" s="37">
        <v>27</v>
      </c>
      <c r="D29" s="36" t="s">
        <v>11</v>
      </c>
      <c r="E29" s="36">
        <f t="shared" si="43"/>
        <v>50</v>
      </c>
      <c r="F29" s="37">
        <v>33</v>
      </c>
      <c r="G29" s="37">
        <v>29</v>
      </c>
      <c r="H29" s="36" t="s">
        <v>11</v>
      </c>
      <c r="I29" s="36">
        <f t="shared" si="37"/>
        <v>62</v>
      </c>
      <c r="J29" s="37">
        <v>35</v>
      </c>
      <c r="K29" s="37">
        <v>27</v>
      </c>
      <c r="L29" s="36" t="s">
        <v>11</v>
      </c>
      <c r="M29" s="36">
        <f t="shared" si="38"/>
        <v>62</v>
      </c>
      <c r="N29" s="37">
        <v>41</v>
      </c>
      <c r="O29" s="37">
        <v>29</v>
      </c>
      <c r="P29" s="36" t="s">
        <v>11</v>
      </c>
      <c r="Q29" s="36">
        <f t="shared" si="39"/>
        <v>70</v>
      </c>
      <c r="R29" s="37">
        <v>35</v>
      </c>
      <c r="S29" s="37">
        <v>29</v>
      </c>
      <c r="T29" s="36" t="s">
        <v>11</v>
      </c>
      <c r="U29" s="36">
        <f t="shared" si="40"/>
        <v>64</v>
      </c>
      <c r="V29" s="36" t="s">
        <v>11</v>
      </c>
      <c r="W29" s="36" t="s">
        <v>11</v>
      </c>
      <c r="X29" s="36" t="s">
        <v>11</v>
      </c>
      <c r="Y29" s="36" t="s">
        <v>11</v>
      </c>
      <c r="Z29" s="37">
        <v>27</v>
      </c>
      <c r="AA29" s="37">
        <v>29</v>
      </c>
      <c r="AB29" s="36" t="s">
        <v>11</v>
      </c>
      <c r="AC29" s="36">
        <f t="shared" si="41"/>
        <v>56</v>
      </c>
      <c r="AD29" s="37">
        <v>47</v>
      </c>
      <c r="AE29" s="37">
        <v>27</v>
      </c>
      <c r="AF29" s="36" t="s">
        <v>11</v>
      </c>
      <c r="AG29" s="36">
        <f t="shared" si="42"/>
        <v>74</v>
      </c>
    </row>
    <row r="30" spans="1:33" x14ac:dyDescent="0.25">
      <c r="A30" s="40" t="s">
        <v>18</v>
      </c>
      <c r="B30" s="37">
        <v>34</v>
      </c>
      <c r="C30" s="37">
        <v>21</v>
      </c>
      <c r="D30" s="36" t="s">
        <v>11</v>
      </c>
      <c r="E30" s="36">
        <f t="shared" si="43"/>
        <v>55</v>
      </c>
      <c r="F30" s="37">
        <v>51</v>
      </c>
      <c r="G30" s="37">
        <v>18</v>
      </c>
      <c r="H30" s="36" t="s">
        <v>11</v>
      </c>
      <c r="I30" s="36">
        <f t="shared" si="37"/>
        <v>69</v>
      </c>
      <c r="J30" s="37">
        <v>26</v>
      </c>
      <c r="K30" s="37"/>
      <c r="L30" s="36" t="s">
        <v>11</v>
      </c>
      <c r="M30" s="36">
        <f t="shared" si="38"/>
        <v>26</v>
      </c>
      <c r="N30" s="37">
        <v>47</v>
      </c>
      <c r="O30" s="37">
        <v>13</v>
      </c>
      <c r="P30" s="36" t="s">
        <v>11</v>
      </c>
      <c r="Q30" s="36">
        <f t="shared" si="39"/>
        <v>60</v>
      </c>
      <c r="R30" s="37">
        <v>34</v>
      </c>
      <c r="S30" s="37">
        <v>22</v>
      </c>
      <c r="T30" s="36" t="s">
        <v>11</v>
      </c>
      <c r="U30" s="36">
        <f t="shared" si="40"/>
        <v>56</v>
      </c>
      <c r="V30" s="36" t="s">
        <v>11</v>
      </c>
      <c r="W30" s="36" t="s">
        <v>11</v>
      </c>
      <c r="X30" s="36" t="s">
        <v>11</v>
      </c>
      <c r="Y30" s="36" t="s">
        <v>11</v>
      </c>
      <c r="Z30" s="37">
        <v>39</v>
      </c>
      <c r="AA30" s="37">
        <v>21</v>
      </c>
      <c r="AB30" s="36" t="s">
        <v>11</v>
      </c>
      <c r="AC30" s="36">
        <f t="shared" si="41"/>
        <v>60</v>
      </c>
      <c r="AD30" s="37">
        <v>33</v>
      </c>
      <c r="AE30" s="37">
        <v>22</v>
      </c>
      <c r="AF30" s="36" t="s">
        <v>11</v>
      </c>
      <c r="AG30" s="36">
        <f t="shared" si="42"/>
        <v>55</v>
      </c>
    </row>
    <row r="31" spans="1:33" x14ac:dyDescent="0.25">
      <c r="A31" s="40" t="s">
        <v>2</v>
      </c>
      <c r="B31" s="37">
        <v>29</v>
      </c>
      <c r="C31" s="37">
        <v>16</v>
      </c>
      <c r="D31" s="36" t="s">
        <v>11</v>
      </c>
      <c r="E31" s="36">
        <f t="shared" si="43"/>
        <v>45</v>
      </c>
      <c r="F31" s="37">
        <v>34</v>
      </c>
      <c r="G31" s="37">
        <v>20</v>
      </c>
      <c r="H31" s="36" t="s">
        <v>11</v>
      </c>
      <c r="I31" s="36">
        <f t="shared" si="37"/>
        <v>54</v>
      </c>
      <c r="J31" s="37">
        <v>49</v>
      </c>
      <c r="K31" s="37">
        <v>17</v>
      </c>
      <c r="L31" s="36" t="s">
        <v>11</v>
      </c>
      <c r="M31" s="36">
        <f t="shared" si="38"/>
        <v>66</v>
      </c>
      <c r="N31" s="37">
        <v>51</v>
      </c>
      <c r="O31" s="37">
        <v>18</v>
      </c>
      <c r="P31" s="36" t="s">
        <v>11</v>
      </c>
      <c r="Q31" s="36">
        <f t="shared" si="39"/>
        <v>69</v>
      </c>
      <c r="R31" s="37">
        <v>50</v>
      </c>
      <c r="S31" s="37">
        <v>14</v>
      </c>
      <c r="T31" s="36" t="s">
        <v>11</v>
      </c>
      <c r="U31" s="36">
        <f t="shared" si="40"/>
        <v>64</v>
      </c>
      <c r="V31" s="36" t="s">
        <v>11</v>
      </c>
      <c r="W31" s="36" t="s">
        <v>11</v>
      </c>
      <c r="X31" s="36" t="s">
        <v>11</v>
      </c>
      <c r="Y31" s="36" t="s">
        <v>11</v>
      </c>
      <c r="Z31" s="37">
        <v>41</v>
      </c>
      <c r="AA31" s="37">
        <v>14</v>
      </c>
      <c r="AB31" s="36" t="s">
        <v>11</v>
      </c>
      <c r="AC31" s="36">
        <f t="shared" si="41"/>
        <v>55</v>
      </c>
      <c r="AD31" s="37">
        <v>46</v>
      </c>
      <c r="AE31" s="37">
        <v>18</v>
      </c>
      <c r="AF31" s="36" t="s">
        <v>11</v>
      </c>
      <c r="AG31" s="36">
        <f t="shared" si="42"/>
        <v>64</v>
      </c>
    </row>
    <row r="32" spans="1:33" x14ac:dyDescent="0.25">
      <c r="A32" s="40" t="s">
        <v>21</v>
      </c>
      <c r="B32" s="36">
        <v>34</v>
      </c>
      <c r="C32" s="37">
        <v>20</v>
      </c>
      <c r="D32" s="36" t="s">
        <v>11</v>
      </c>
      <c r="E32" s="36">
        <f t="shared" si="43"/>
        <v>54</v>
      </c>
      <c r="F32" s="36">
        <v>33</v>
      </c>
      <c r="G32" s="37">
        <v>20</v>
      </c>
      <c r="H32" s="36" t="s">
        <v>11</v>
      </c>
      <c r="I32" s="36">
        <f t="shared" si="37"/>
        <v>53</v>
      </c>
      <c r="J32" s="36">
        <v>44</v>
      </c>
      <c r="K32" s="37">
        <v>19</v>
      </c>
      <c r="L32" s="36" t="s">
        <v>11</v>
      </c>
      <c r="M32" s="36">
        <f t="shared" si="38"/>
        <v>63</v>
      </c>
      <c r="N32" s="36">
        <v>35</v>
      </c>
      <c r="O32" s="37">
        <v>12</v>
      </c>
      <c r="P32" s="36" t="s">
        <v>11</v>
      </c>
      <c r="Q32" s="36">
        <f t="shared" si="39"/>
        <v>47</v>
      </c>
      <c r="R32" s="36">
        <v>31</v>
      </c>
      <c r="S32" s="37">
        <v>11</v>
      </c>
      <c r="T32" s="36" t="s">
        <v>11</v>
      </c>
      <c r="U32" s="36">
        <f t="shared" si="40"/>
        <v>42</v>
      </c>
      <c r="V32" s="36" t="s">
        <v>11</v>
      </c>
      <c r="W32" s="36" t="s">
        <v>11</v>
      </c>
      <c r="X32" s="36" t="s">
        <v>11</v>
      </c>
      <c r="Y32" s="36" t="s">
        <v>11</v>
      </c>
      <c r="Z32" s="36">
        <v>33</v>
      </c>
      <c r="AA32" s="37">
        <v>13</v>
      </c>
      <c r="AB32" s="36" t="s">
        <v>11</v>
      </c>
      <c r="AC32" s="36">
        <f t="shared" si="41"/>
        <v>46</v>
      </c>
      <c r="AD32" s="36">
        <v>28</v>
      </c>
      <c r="AE32" s="37">
        <v>10</v>
      </c>
      <c r="AF32" s="36" t="s">
        <v>11</v>
      </c>
      <c r="AG32" s="36">
        <f t="shared" si="42"/>
        <v>38</v>
      </c>
    </row>
    <row r="33" spans="1:33" x14ac:dyDescent="0.25">
      <c r="A33" s="40" t="s">
        <v>23</v>
      </c>
      <c r="B33" s="37">
        <v>39</v>
      </c>
      <c r="C33" s="37">
        <v>13</v>
      </c>
      <c r="D33" s="36" t="s">
        <v>11</v>
      </c>
      <c r="E33" s="36">
        <f t="shared" si="43"/>
        <v>52</v>
      </c>
      <c r="F33" s="37">
        <v>42</v>
      </c>
      <c r="G33" s="37">
        <v>16</v>
      </c>
      <c r="H33" s="36" t="s">
        <v>11</v>
      </c>
      <c r="I33" s="36">
        <f t="shared" si="37"/>
        <v>58</v>
      </c>
      <c r="J33" s="37">
        <v>39</v>
      </c>
      <c r="K33" s="37">
        <v>18</v>
      </c>
      <c r="L33" s="36" t="s">
        <v>11</v>
      </c>
      <c r="M33" s="36">
        <f t="shared" si="38"/>
        <v>57</v>
      </c>
      <c r="N33" s="37">
        <v>41</v>
      </c>
      <c r="O33" s="37">
        <v>18</v>
      </c>
      <c r="P33" s="36" t="s">
        <v>11</v>
      </c>
      <c r="Q33" s="36">
        <f t="shared" si="39"/>
        <v>59</v>
      </c>
      <c r="R33" s="37">
        <v>38</v>
      </c>
      <c r="S33" s="37">
        <v>18</v>
      </c>
      <c r="T33" s="36" t="s">
        <v>11</v>
      </c>
      <c r="U33" s="36">
        <f t="shared" si="40"/>
        <v>56</v>
      </c>
      <c r="V33" s="36" t="s">
        <v>11</v>
      </c>
      <c r="W33" s="36" t="s">
        <v>11</v>
      </c>
      <c r="X33" s="36" t="s">
        <v>11</v>
      </c>
      <c r="Y33" s="36" t="s">
        <v>11</v>
      </c>
      <c r="Z33" s="37">
        <v>43</v>
      </c>
      <c r="AA33" s="37">
        <v>17</v>
      </c>
      <c r="AB33" s="36" t="s">
        <v>11</v>
      </c>
      <c r="AC33" s="36">
        <f t="shared" si="41"/>
        <v>60</v>
      </c>
      <c r="AD33" s="37">
        <v>37</v>
      </c>
      <c r="AE33" s="37">
        <v>17</v>
      </c>
      <c r="AF33" s="36" t="s">
        <v>11</v>
      </c>
      <c r="AG33" s="36">
        <f t="shared" si="42"/>
        <v>54</v>
      </c>
    </row>
    <row r="34" spans="1:33" x14ac:dyDescent="0.25">
      <c r="A34" s="40" t="s">
        <v>25</v>
      </c>
      <c r="B34" s="37">
        <v>30</v>
      </c>
      <c r="C34" s="37">
        <v>11</v>
      </c>
      <c r="D34" s="36" t="s">
        <v>11</v>
      </c>
      <c r="E34" s="36">
        <f t="shared" si="43"/>
        <v>41</v>
      </c>
      <c r="F34" s="37">
        <v>32</v>
      </c>
      <c r="G34" s="37">
        <v>14</v>
      </c>
      <c r="H34" s="36" t="s">
        <v>11</v>
      </c>
      <c r="I34" s="36">
        <f t="shared" si="37"/>
        <v>46</v>
      </c>
      <c r="J34" s="37">
        <v>37</v>
      </c>
      <c r="K34" s="37">
        <v>20</v>
      </c>
      <c r="L34" s="36" t="s">
        <v>11</v>
      </c>
      <c r="M34" s="36">
        <f t="shared" si="38"/>
        <v>57</v>
      </c>
      <c r="N34" s="37">
        <v>41</v>
      </c>
      <c r="O34" s="37">
        <v>23</v>
      </c>
      <c r="P34" s="36" t="s">
        <v>11</v>
      </c>
      <c r="Q34" s="36">
        <f t="shared" si="39"/>
        <v>64</v>
      </c>
      <c r="R34" s="37">
        <v>32</v>
      </c>
      <c r="S34" s="37">
        <v>20</v>
      </c>
      <c r="T34" s="36" t="s">
        <v>11</v>
      </c>
      <c r="U34" s="36">
        <f t="shared" si="40"/>
        <v>52</v>
      </c>
      <c r="V34" s="36" t="s">
        <v>11</v>
      </c>
      <c r="W34" s="36" t="s">
        <v>11</v>
      </c>
      <c r="X34" s="36" t="s">
        <v>11</v>
      </c>
      <c r="Y34" s="36" t="s">
        <v>11</v>
      </c>
      <c r="Z34" s="37">
        <v>35</v>
      </c>
      <c r="AA34" s="37">
        <v>17</v>
      </c>
      <c r="AB34" s="36" t="s">
        <v>11</v>
      </c>
      <c r="AC34" s="36">
        <f t="shared" si="41"/>
        <v>52</v>
      </c>
      <c r="AD34" s="37">
        <v>33</v>
      </c>
      <c r="AE34" s="37">
        <v>19</v>
      </c>
      <c r="AF34" s="36" t="s">
        <v>11</v>
      </c>
      <c r="AG34" s="36">
        <f t="shared" si="42"/>
        <v>52</v>
      </c>
    </row>
    <row r="35" spans="1:33" x14ac:dyDescent="0.25">
      <c r="A35" s="40" t="s">
        <v>20</v>
      </c>
      <c r="B35" s="36" t="s">
        <v>11</v>
      </c>
      <c r="C35" s="37">
        <v>14</v>
      </c>
      <c r="D35" s="36">
        <v>16</v>
      </c>
      <c r="E35" s="36">
        <f t="shared" si="43"/>
        <v>30</v>
      </c>
      <c r="F35" s="36" t="s">
        <v>11</v>
      </c>
      <c r="G35" s="37">
        <v>16</v>
      </c>
      <c r="H35" s="36">
        <v>18</v>
      </c>
      <c r="I35" s="36">
        <f t="shared" si="37"/>
        <v>34</v>
      </c>
      <c r="J35" s="36" t="s">
        <v>11</v>
      </c>
      <c r="K35" s="37">
        <v>20</v>
      </c>
      <c r="L35" s="36">
        <v>24</v>
      </c>
      <c r="M35" s="36">
        <f t="shared" si="38"/>
        <v>44</v>
      </c>
      <c r="N35" s="36" t="s">
        <v>11</v>
      </c>
      <c r="O35" s="37">
        <v>16</v>
      </c>
      <c r="P35" s="36">
        <v>18</v>
      </c>
      <c r="Q35" s="36">
        <f t="shared" si="39"/>
        <v>34</v>
      </c>
      <c r="R35" s="36" t="s">
        <v>11</v>
      </c>
      <c r="S35" s="37">
        <v>18</v>
      </c>
      <c r="T35" s="36">
        <v>20</v>
      </c>
      <c r="U35" s="36">
        <f t="shared" si="40"/>
        <v>38</v>
      </c>
      <c r="V35" s="36" t="s">
        <v>11</v>
      </c>
      <c r="W35" s="36" t="s">
        <v>11</v>
      </c>
      <c r="X35" s="36" t="s">
        <v>11</v>
      </c>
      <c r="Y35" s="36" t="s">
        <v>11</v>
      </c>
      <c r="Z35" s="36" t="s">
        <v>11</v>
      </c>
      <c r="AA35" s="37">
        <v>19</v>
      </c>
      <c r="AB35" s="36">
        <v>21</v>
      </c>
      <c r="AC35" s="36">
        <f t="shared" si="41"/>
        <v>40</v>
      </c>
      <c r="AD35" s="36" t="s">
        <v>11</v>
      </c>
      <c r="AE35" s="37">
        <v>19</v>
      </c>
      <c r="AF35" s="36">
        <v>21</v>
      </c>
      <c r="AG35" s="36">
        <f t="shared" si="42"/>
        <v>40</v>
      </c>
    </row>
    <row r="36" spans="1:33" x14ac:dyDescent="0.25">
      <c r="A36" s="40" t="s">
        <v>28</v>
      </c>
      <c r="B36" s="37">
        <v>26</v>
      </c>
      <c r="C36" s="37">
        <v>12</v>
      </c>
      <c r="D36" s="36">
        <v>20</v>
      </c>
      <c r="E36" s="36">
        <f t="shared" si="43"/>
        <v>58</v>
      </c>
      <c r="F36" s="37">
        <v>36</v>
      </c>
      <c r="G36" s="37">
        <v>11</v>
      </c>
      <c r="H36" s="36">
        <v>21</v>
      </c>
      <c r="I36" s="36">
        <f t="shared" si="37"/>
        <v>68</v>
      </c>
      <c r="J36" s="37">
        <v>31</v>
      </c>
      <c r="K36" s="37">
        <v>15</v>
      </c>
      <c r="L36" s="36">
        <v>21</v>
      </c>
      <c r="M36" s="36">
        <f t="shared" si="38"/>
        <v>67</v>
      </c>
      <c r="N36" s="37">
        <v>28</v>
      </c>
      <c r="O36" s="37">
        <v>15</v>
      </c>
      <c r="P36" s="36">
        <v>21</v>
      </c>
      <c r="Q36" s="36">
        <f t="shared" si="39"/>
        <v>64</v>
      </c>
      <c r="R36" s="37">
        <v>28</v>
      </c>
      <c r="S36" s="37">
        <v>16</v>
      </c>
      <c r="T36" s="36">
        <v>21</v>
      </c>
      <c r="U36" s="36">
        <f t="shared" si="40"/>
        <v>65</v>
      </c>
      <c r="V36" s="36" t="s">
        <v>11</v>
      </c>
      <c r="W36" s="36" t="s">
        <v>11</v>
      </c>
      <c r="X36" s="36" t="s">
        <v>11</v>
      </c>
      <c r="Y36" s="36" t="s">
        <v>11</v>
      </c>
      <c r="Z36" s="37">
        <v>32</v>
      </c>
      <c r="AA36" s="37">
        <v>16</v>
      </c>
      <c r="AB36" s="36">
        <v>21</v>
      </c>
      <c r="AC36" s="36">
        <f t="shared" si="41"/>
        <v>69</v>
      </c>
      <c r="AD36" s="37">
        <v>28</v>
      </c>
      <c r="AE36" s="37">
        <v>16</v>
      </c>
      <c r="AF36" s="36">
        <v>21</v>
      </c>
      <c r="AG36" s="36">
        <f t="shared" si="42"/>
        <v>65</v>
      </c>
    </row>
    <row r="37" spans="1:33" x14ac:dyDescent="0.25">
      <c r="A37" s="21" t="s">
        <v>29</v>
      </c>
      <c r="B37" s="39">
        <f>SUM(B25,B28,B29,B30,B31,B32,B33,B34,B35,B36)</f>
        <v>377</v>
      </c>
      <c r="C37" s="39">
        <f t="shared" ref="C37:D37" si="56">SUM(C25,C28,C29,C30,C31,C32,C33,C34,C35,C36)</f>
        <v>163</v>
      </c>
      <c r="D37" s="39">
        <f t="shared" si="56"/>
        <v>36</v>
      </c>
      <c r="E37" s="39">
        <f>SUM(B37:D37)-49</f>
        <v>527</v>
      </c>
      <c r="F37" s="39">
        <f t="shared" ref="F37:H37" si="57">SUM(F25,F28,F29,F30,F31,F32,F33,F34,F35,F36)</f>
        <v>435</v>
      </c>
      <c r="G37" s="39">
        <f t="shared" si="57"/>
        <v>171</v>
      </c>
      <c r="H37" s="39">
        <f t="shared" si="57"/>
        <v>39</v>
      </c>
      <c r="I37" s="39">
        <f t="shared" ref="I37" si="58">SUM(F37:H37)-49</f>
        <v>596</v>
      </c>
      <c r="J37" s="39">
        <f t="shared" ref="J37:L37" si="59">SUM(J25,J28,J29,J30,J31,J32,J33,J34,J35,J36)</f>
        <v>438</v>
      </c>
      <c r="K37" s="39">
        <f t="shared" si="59"/>
        <v>176</v>
      </c>
      <c r="L37" s="39">
        <f t="shared" si="59"/>
        <v>45</v>
      </c>
      <c r="M37" s="39">
        <f t="shared" ref="M37" si="60">SUM(J37:L37)-49</f>
        <v>610</v>
      </c>
      <c r="N37" s="39">
        <f t="shared" ref="N37:P37" si="61">SUM(N25,N28,N29,N30,N31,N32,N33,N34,N35,N36)</f>
        <v>459</v>
      </c>
      <c r="O37" s="39">
        <f t="shared" si="61"/>
        <v>182</v>
      </c>
      <c r="P37" s="39">
        <f t="shared" si="61"/>
        <v>39</v>
      </c>
      <c r="Q37" s="39">
        <f t="shared" ref="Q37" si="62">SUM(N37:P37)-49</f>
        <v>631</v>
      </c>
      <c r="R37" s="39">
        <f t="shared" ref="R37:T37" si="63">SUM(R25,R28,R29,R30,R31,R32,R33,R34,R35,R36)</f>
        <v>486</v>
      </c>
      <c r="S37" s="39">
        <f t="shared" si="63"/>
        <v>190</v>
      </c>
      <c r="T37" s="39">
        <f t="shared" si="63"/>
        <v>41</v>
      </c>
      <c r="U37" s="39">
        <f t="shared" ref="U37" si="64">SUM(R37:T37)-49</f>
        <v>668</v>
      </c>
      <c r="V37" s="36" t="s">
        <v>11</v>
      </c>
      <c r="W37" s="36" t="s">
        <v>11</v>
      </c>
      <c r="X37" s="36" t="s">
        <v>11</v>
      </c>
      <c r="Y37" s="36" t="s">
        <v>11</v>
      </c>
      <c r="Z37" s="39">
        <f t="shared" ref="Z37:AB37" si="65">SUM(Z25,Z28,Z29,Z30,Z31,Z32,Z33,Z34,Z35,Z36)</f>
        <v>434</v>
      </c>
      <c r="AA37" s="39">
        <f t="shared" si="65"/>
        <v>188</v>
      </c>
      <c r="AB37" s="39">
        <f t="shared" si="65"/>
        <v>42</v>
      </c>
      <c r="AC37" s="39">
        <f t="shared" ref="AC37" si="66">SUM(Z37:AB37)-49</f>
        <v>615</v>
      </c>
      <c r="AD37" s="39">
        <f t="shared" ref="AD37:AF37" si="67">SUM(AD25,AD28,AD29,AD30,AD31,AD32,AD33,AD34,AD35,AD36)</f>
        <v>459</v>
      </c>
      <c r="AE37" s="39">
        <f t="shared" si="67"/>
        <v>192</v>
      </c>
      <c r="AF37" s="39">
        <f t="shared" si="67"/>
        <v>42</v>
      </c>
      <c r="AG37" s="39">
        <f t="shared" ref="AG37" si="68">SUM(AD37:AF37)-49</f>
        <v>644</v>
      </c>
    </row>
    <row r="38" spans="1:33" ht="26.25" x14ac:dyDescent="0.25">
      <c r="A38" s="193" t="s">
        <v>284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</row>
    <row r="39" spans="1:33" ht="18.75" x14ac:dyDescent="0.25">
      <c r="A39" s="205" t="s">
        <v>34</v>
      </c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</row>
    <row r="40" spans="1:33" ht="21" x14ac:dyDescent="0.25">
      <c r="A40" s="195" t="s">
        <v>238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</row>
    <row r="41" spans="1:33" ht="19.5" x14ac:dyDescent="0.35">
      <c r="A41" s="21" t="s">
        <v>1</v>
      </c>
      <c r="B41" s="192" t="s">
        <v>333</v>
      </c>
      <c r="C41" s="192"/>
      <c r="D41" s="192"/>
      <c r="E41" s="192"/>
      <c r="F41" s="191" t="s">
        <v>240</v>
      </c>
      <c r="G41" s="191"/>
      <c r="H41" s="191"/>
      <c r="I41" s="191"/>
      <c r="J41" s="191" t="s">
        <v>402</v>
      </c>
      <c r="K41" s="191"/>
      <c r="L41" s="191"/>
      <c r="M41" s="191"/>
      <c r="N41" s="190" t="s">
        <v>242</v>
      </c>
      <c r="O41" s="190"/>
      <c r="P41" s="190"/>
      <c r="Q41" s="190"/>
      <c r="R41" s="190" t="s">
        <v>403</v>
      </c>
      <c r="S41" s="190"/>
      <c r="T41" s="190"/>
      <c r="U41" s="190"/>
      <c r="V41" s="190" t="s">
        <v>244</v>
      </c>
      <c r="W41" s="190"/>
      <c r="X41" s="190"/>
      <c r="Y41" s="190"/>
      <c r="Z41" s="190" t="s">
        <v>404</v>
      </c>
      <c r="AA41" s="190"/>
      <c r="AB41" s="190"/>
      <c r="AC41" s="190"/>
      <c r="AD41" s="190" t="s">
        <v>246</v>
      </c>
      <c r="AE41" s="190"/>
      <c r="AF41" s="190"/>
      <c r="AG41" s="190"/>
    </row>
    <row r="42" spans="1:33" x14ac:dyDescent="0.25">
      <c r="A42" s="40" t="s">
        <v>3</v>
      </c>
      <c r="B42" s="40" t="s">
        <v>4</v>
      </c>
      <c r="C42" s="40" t="s">
        <v>5</v>
      </c>
      <c r="D42" s="40" t="s">
        <v>6</v>
      </c>
      <c r="E42" s="40" t="s">
        <v>7</v>
      </c>
      <c r="F42" s="40" t="s">
        <v>4</v>
      </c>
      <c r="G42" s="40" t="s">
        <v>5</v>
      </c>
      <c r="H42" s="40" t="s">
        <v>6</v>
      </c>
      <c r="I42" s="40" t="s">
        <v>7</v>
      </c>
      <c r="J42" s="40" t="s">
        <v>4</v>
      </c>
      <c r="K42" s="40" t="s">
        <v>5</v>
      </c>
      <c r="L42" s="40" t="s">
        <v>6</v>
      </c>
      <c r="M42" s="40" t="s">
        <v>7</v>
      </c>
      <c r="N42" s="40" t="s">
        <v>4</v>
      </c>
      <c r="O42" s="40" t="s">
        <v>5</v>
      </c>
      <c r="P42" s="40" t="s">
        <v>6</v>
      </c>
      <c r="Q42" s="40" t="s">
        <v>7</v>
      </c>
      <c r="R42" s="40" t="s">
        <v>4</v>
      </c>
      <c r="S42" s="40" t="s">
        <v>5</v>
      </c>
      <c r="T42" s="40" t="s">
        <v>6</v>
      </c>
      <c r="U42" s="40" t="s">
        <v>7</v>
      </c>
      <c r="V42" s="40" t="s">
        <v>4</v>
      </c>
      <c r="W42" s="40" t="s">
        <v>5</v>
      </c>
      <c r="X42" s="40" t="s">
        <v>6</v>
      </c>
      <c r="Y42" s="40" t="s">
        <v>7</v>
      </c>
      <c r="Z42" s="40" t="s">
        <v>4</v>
      </c>
      <c r="AA42" s="40" t="s">
        <v>5</v>
      </c>
      <c r="AB42" s="40" t="s">
        <v>6</v>
      </c>
      <c r="AC42" s="40" t="s">
        <v>7</v>
      </c>
      <c r="AD42" s="40" t="s">
        <v>4</v>
      </c>
      <c r="AE42" s="40" t="s">
        <v>5</v>
      </c>
      <c r="AF42" s="40" t="s">
        <v>6</v>
      </c>
      <c r="AG42" s="40" t="s">
        <v>7</v>
      </c>
    </row>
    <row r="43" spans="1:33" x14ac:dyDescent="0.25">
      <c r="A43" s="46" t="s">
        <v>10</v>
      </c>
      <c r="B43" s="36">
        <v>35</v>
      </c>
      <c r="C43" s="36">
        <v>21</v>
      </c>
      <c r="D43" s="36" t="s">
        <v>11</v>
      </c>
      <c r="E43" s="36">
        <f>SUM(B43:D43)</f>
        <v>56</v>
      </c>
      <c r="F43" s="36">
        <v>36</v>
      </c>
      <c r="G43" s="36">
        <v>18</v>
      </c>
      <c r="H43" s="36" t="s">
        <v>11</v>
      </c>
      <c r="I43" s="36">
        <f t="shared" ref="I43:I56" si="69">SUM(F43:H43)</f>
        <v>54</v>
      </c>
      <c r="J43" s="36">
        <v>36</v>
      </c>
      <c r="K43" s="36">
        <v>18</v>
      </c>
      <c r="L43" s="36" t="s">
        <v>11</v>
      </c>
      <c r="M43" s="36">
        <f t="shared" ref="M43:M56" si="70">SUM(J43:L43)</f>
        <v>54</v>
      </c>
      <c r="N43" s="36">
        <v>30</v>
      </c>
      <c r="O43" s="36">
        <v>16</v>
      </c>
      <c r="P43" s="36" t="s">
        <v>11</v>
      </c>
      <c r="Q43" s="36">
        <f t="shared" ref="Q43:Q56" si="71">SUM(N43:P43)</f>
        <v>46</v>
      </c>
      <c r="R43" s="36">
        <v>36</v>
      </c>
      <c r="S43" s="36">
        <v>14</v>
      </c>
      <c r="T43" s="36" t="s">
        <v>11</v>
      </c>
      <c r="U43" s="36">
        <f t="shared" ref="U43:U56" si="72">SUM(R43:T43)</f>
        <v>50</v>
      </c>
      <c r="V43" s="36">
        <v>35</v>
      </c>
      <c r="W43" s="36">
        <v>13</v>
      </c>
      <c r="X43" s="36" t="s">
        <v>11</v>
      </c>
      <c r="Y43" s="36">
        <f t="shared" ref="Y43:Y56" si="73">SUM(V43:X43)</f>
        <v>48</v>
      </c>
      <c r="Z43" s="36">
        <v>31</v>
      </c>
      <c r="AA43" s="36">
        <v>14</v>
      </c>
      <c r="AB43" s="36" t="s">
        <v>11</v>
      </c>
      <c r="AC43" s="36">
        <f t="shared" ref="AC43:AC56" si="74">SUM(Z43:AB43)</f>
        <v>45</v>
      </c>
      <c r="AD43" s="36">
        <v>33</v>
      </c>
      <c r="AE43" s="36">
        <v>20</v>
      </c>
      <c r="AF43" s="36" t="s">
        <v>11</v>
      </c>
      <c r="AG43" s="36">
        <f t="shared" ref="AG43:AG56" si="75">SUM(AD43:AF43)</f>
        <v>53</v>
      </c>
    </row>
    <row r="44" spans="1:33" x14ac:dyDescent="0.25">
      <c r="A44" s="46" t="s">
        <v>12</v>
      </c>
      <c r="B44" s="37">
        <v>38</v>
      </c>
      <c r="C44" s="37">
        <v>22</v>
      </c>
      <c r="D44" s="36" t="s">
        <v>11</v>
      </c>
      <c r="E44" s="36">
        <f t="shared" ref="E44:E56" si="76">SUM(B44:D44)</f>
        <v>60</v>
      </c>
      <c r="F44" s="37">
        <v>37</v>
      </c>
      <c r="G44" s="37">
        <v>20</v>
      </c>
      <c r="H44" s="36" t="s">
        <v>11</v>
      </c>
      <c r="I44" s="36">
        <f t="shared" si="69"/>
        <v>57</v>
      </c>
      <c r="J44" s="37">
        <v>38</v>
      </c>
      <c r="K44" s="37">
        <v>21</v>
      </c>
      <c r="L44" s="36" t="s">
        <v>11</v>
      </c>
      <c r="M44" s="36">
        <f t="shared" si="70"/>
        <v>59</v>
      </c>
      <c r="N44" s="37">
        <v>35</v>
      </c>
      <c r="O44" s="37">
        <v>18</v>
      </c>
      <c r="P44" s="36" t="s">
        <v>11</v>
      </c>
      <c r="Q44" s="36">
        <f t="shared" si="71"/>
        <v>53</v>
      </c>
      <c r="R44" s="37">
        <v>34</v>
      </c>
      <c r="S44" s="37">
        <v>18</v>
      </c>
      <c r="T44" s="36" t="s">
        <v>11</v>
      </c>
      <c r="U44" s="36">
        <f t="shared" si="72"/>
        <v>52</v>
      </c>
      <c r="V44" s="37">
        <v>33</v>
      </c>
      <c r="W44" s="37">
        <v>16</v>
      </c>
      <c r="X44" s="36" t="s">
        <v>11</v>
      </c>
      <c r="Y44" s="36">
        <f t="shared" si="73"/>
        <v>49</v>
      </c>
      <c r="Z44" s="37">
        <v>36</v>
      </c>
      <c r="AA44" s="37">
        <v>17</v>
      </c>
      <c r="AB44" s="36" t="s">
        <v>11</v>
      </c>
      <c r="AC44" s="36">
        <f t="shared" si="74"/>
        <v>53</v>
      </c>
      <c r="AD44" s="37">
        <v>30</v>
      </c>
      <c r="AE44" s="37">
        <v>19</v>
      </c>
      <c r="AF44" s="36" t="s">
        <v>11</v>
      </c>
      <c r="AG44" s="36">
        <f t="shared" si="75"/>
        <v>49</v>
      </c>
    </row>
    <row r="45" spans="1:33" x14ac:dyDescent="0.25">
      <c r="A45" s="47" t="s">
        <v>13</v>
      </c>
      <c r="B45" s="38">
        <f>SUM(B43:B44)</f>
        <v>73</v>
      </c>
      <c r="C45" s="38">
        <f>SUM(C43:C44)</f>
        <v>43</v>
      </c>
      <c r="D45" s="39" t="s">
        <v>11</v>
      </c>
      <c r="E45" s="39">
        <f t="shared" si="76"/>
        <v>116</v>
      </c>
      <c r="F45" s="38">
        <f t="shared" ref="F45:G45" si="77">SUM(F43:F44)</f>
        <v>73</v>
      </c>
      <c r="G45" s="38">
        <f t="shared" si="77"/>
        <v>38</v>
      </c>
      <c r="H45" s="39" t="s">
        <v>11</v>
      </c>
      <c r="I45" s="39">
        <f t="shared" si="69"/>
        <v>111</v>
      </c>
      <c r="J45" s="38">
        <f t="shared" ref="J45:K45" si="78">SUM(J43:J44)</f>
        <v>74</v>
      </c>
      <c r="K45" s="38">
        <f t="shared" si="78"/>
        <v>39</v>
      </c>
      <c r="L45" s="39" t="s">
        <v>11</v>
      </c>
      <c r="M45" s="39">
        <f t="shared" si="70"/>
        <v>113</v>
      </c>
      <c r="N45" s="38">
        <f t="shared" ref="N45:O45" si="79">SUM(N43:N44)</f>
        <v>65</v>
      </c>
      <c r="O45" s="38">
        <f t="shared" si="79"/>
        <v>34</v>
      </c>
      <c r="P45" s="39" t="s">
        <v>11</v>
      </c>
      <c r="Q45" s="39">
        <f t="shared" si="71"/>
        <v>99</v>
      </c>
      <c r="R45" s="38">
        <f t="shared" ref="R45:S45" si="80">SUM(R43:R44)</f>
        <v>70</v>
      </c>
      <c r="S45" s="38">
        <f t="shared" si="80"/>
        <v>32</v>
      </c>
      <c r="T45" s="39" t="s">
        <v>11</v>
      </c>
      <c r="U45" s="39">
        <f t="shared" si="72"/>
        <v>102</v>
      </c>
      <c r="V45" s="38">
        <f t="shared" ref="V45:W45" si="81">SUM(V43:V44)</f>
        <v>68</v>
      </c>
      <c r="W45" s="38">
        <f t="shared" si="81"/>
        <v>29</v>
      </c>
      <c r="X45" s="39" t="s">
        <v>11</v>
      </c>
      <c r="Y45" s="39">
        <f t="shared" si="73"/>
        <v>97</v>
      </c>
      <c r="Z45" s="38">
        <f t="shared" ref="Z45:AA45" si="82">SUM(Z43:Z44)</f>
        <v>67</v>
      </c>
      <c r="AA45" s="38">
        <f t="shared" si="82"/>
        <v>31</v>
      </c>
      <c r="AB45" s="39" t="s">
        <v>11</v>
      </c>
      <c r="AC45" s="39">
        <f t="shared" si="74"/>
        <v>98</v>
      </c>
      <c r="AD45" s="38">
        <f t="shared" ref="AD45:AE45" si="83">SUM(AD43:AD44)</f>
        <v>63</v>
      </c>
      <c r="AE45" s="38">
        <f t="shared" si="83"/>
        <v>39</v>
      </c>
      <c r="AF45" s="39" t="s">
        <v>11</v>
      </c>
      <c r="AG45" s="39">
        <f t="shared" si="75"/>
        <v>102</v>
      </c>
    </row>
    <row r="46" spans="1:33" x14ac:dyDescent="0.25">
      <c r="A46" s="46" t="s">
        <v>14</v>
      </c>
      <c r="B46" s="36">
        <v>39</v>
      </c>
      <c r="C46" s="36" t="s">
        <v>11</v>
      </c>
      <c r="D46" s="36" t="s">
        <v>11</v>
      </c>
      <c r="E46" s="36">
        <f t="shared" si="76"/>
        <v>39</v>
      </c>
      <c r="F46" s="36">
        <v>42</v>
      </c>
      <c r="G46" s="36" t="s">
        <v>11</v>
      </c>
      <c r="H46" s="36" t="s">
        <v>11</v>
      </c>
      <c r="I46" s="36">
        <f t="shared" si="69"/>
        <v>42</v>
      </c>
      <c r="J46" s="36">
        <v>47</v>
      </c>
      <c r="K46" s="36" t="s">
        <v>11</v>
      </c>
      <c r="L46" s="36" t="s">
        <v>11</v>
      </c>
      <c r="M46" s="36">
        <f t="shared" si="70"/>
        <v>47</v>
      </c>
      <c r="N46" s="36">
        <v>63</v>
      </c>
      <c r="O46" s="36" t="s">
        <v>11</v>
      </c>
      <c r="P46" s="36" t="s">
        <v>11</v>
      </c>
      <c r="Q46" s="36">
        <f t="shared" si="71"/>
        <v>63</v>
      </c>
      <c r="R46" s="36">
        <v>35</v>
      </c>
      <c r="S46" s="36" t="s">
        <v>11</v>
      </c>
      <c r="T46" s="36" t="s">
        <v>11</v>
      </c>
      <c r="U46" s="36">
        <f t="shared" si="72"/>
        <v>35</v>
      </c>
      <c r="V46" s="36">
        <v>44</v>
      </c>
      <c r="W46" s="36" t="s">
        <v>11</v>
      </c>
      <c r="X46" s="36" t="s">
        <v>11</v>
      </c>
      <c r="Y46" s="36">
        <f t="shared" si="73"/>
        <v>44</v>
      </c>
      <c r="Z46" s="36">
        <v>49</v>
      </c>
      <c r="AA46" s="36" t="s">
        <v>11</v>
      </c>
      <c r="AB46" s="36" t="s">
        <v>11</v>
      </c>
      <c r="AC46" s="36">
        <f t="shared" si="74"/>
        <v>49</v>
      </c>
      <c r="AD46" s="36">
        <v>45</v>
      </c>
      <c r="AE46" s="36" t="s">
        <v>11</v>
      </c>
      <c r="AF46" s="36" t="s">
        <v>11</v>
      </c>
      <c r="AG46" s="36">
        <f t="shared" si="75"/>
        <v>45</v>
      </c>
    </row>
    <row r="47" spans="1:33" x14ac:dyDescent="0.25">
      <c r="A47" s="46" t="s">
        <v>15</v>
      </c>
      <c r="B47" s="37">
        <v>62</v>
      </c>
      <c r="C47" s="36" t="s">
        <v>11</v>
      </c>
      <c r="D47" s="36" t="s">
        <v>11</v>
      </c>
      <c r="E47" s="36">
        <f t="shared" si="76"/>
        <v>62</v>
      </c>
      <c r="F47" s="37">
        <v>40</v>
      </c>
      <c r="G47" s="36" t="s">
        <v>11</v>
      </c>
      <c r="H47" s="36" t="s">
        <v>11</v>
      </c>
      <c r="I47" s="36">
        <f t="shared" si="69"/>
        <v>40</v>
      </c>
      <c r="J47" s="37">
        <v>46</v>
      </c>
      <c r="K47" s="36" t="s">
        <v>11</v>
      </c>
      <c r="L47" s="36" t="s">
        <v>11</v>
      </c>
      <c r="M47" s="36">
        <f t="shared" si="70"/>
        <v>46</v>
      </c>
      <c r="N47" s="37">
        <v>60</v>
      </c>
      <c r="O47" s="36" t="s">
        <v>11</v>
      </c>
      <c r="P47" s="36" t="s">
        <v>11</v>
      </c>
      <c r="Q47" s="36">
        <f t="shared" si="71"/>
        <v>60</v>
      </c>
      <c r="R47" s="37">
        <v>31</v>
      </c>
      <c r="S47" s="36" t="s">
        <v>11</v>
      </c>
      <c r="T47" s="36" t="s">
        <v>11</v>
      </c>
      <c r="U47" s="36">
        <f t="shared" si="72"/>
        <v>31</v>
      </c>
      <c r="V47" s="37">
        <v>31</v>
      </c>
      <c r="W47" s="36" t="s">
        <v>11</v>
      </c>
      <c r="X47" s="36" t="s">
        <v>11</v>
      </c>
      <c r="Y47" s="36">
        <f t="shared" si="73"/>
        <v>31</v>
      </c>
      <c r="Z47" s="37">
        <v>27</v>
      </c>
      <c r="AA47" s="36" t="s">
        <v>11</v>
      </c>
      <c r="AB47" s="36" t="s">
        <v>11</v>
      </c>
      <c r="AC47" s="36">
        <f t="shared" si="74"/>
        <v>27</v>
      </c>
      <c r="AD47" s="37">
        <v>46</v>
      </c>
      <c r="AE47" s="36" t="s">
        <v>11</v>
      </c>
      <c r="AF47" s="36" t="s">
        <v>11</v>
      </c>
      <c r="AG47" s="36">
        <f t="shared" si="75"/>
        <v>46</v>
      </c>
    </row>
    <row r="48" spans="1:33" x14ac:dyDescent="0.25">
      <c r="A48" s="47" t="s">
        <v>16</v>
      </c>
      <c r="B48" s="38">
        <f>SUM(B46:B47)</f>
        <v>101</v>
      </c>
      <c r="C48" s="39" t="s">
        <v>11</v>
      </c>
      <c r="D48" s="39" t="s">
        <v>11</v>
      </c>
      <c r="E48" s="39">
        <f t="shared" si="76"/>
        <v>101</v>
      </c>
      <c r="F48" s="38">
        <f t="shared" ref="F48" si="84">SUM(F46:F47)</f>
        <v>82</v>
      </c>
      <c r="G48" s="39" t="s">
        <v>11</v>
      </c>
      <c r="H48" s="39" t="s">
        <v>11</v>
      </c>
      <c r="I48" s="39">
        <f t="shared" si="69"/>
        <v>82</v>
      </c>
      <c r="J48" s="38">
        <f t="shared" ref="J48" si="85">SUM(J46:J47)</f>
        <v>93</v>
      </c>
      <c r="K48" s="39" t="s">
        <v>11</v>
      </c>
      <c r="L48" s="39" t="s">
        <v>11</v>
      </c>
      <c r="M48" s="39">
        <f t="shared" si="70"/>
        <v>93</v>
      </c>
      <c r="N48" s="38">
        <f t="shared" ref="N48" si="86">SUM(N46:N47)</f>
        <v>123</v>
      </c>
      <c r="O48" s="39" t="s">
        <v>11</v>
      </c>
      <c r="P48" s="39" t="s">
        <v>11</v>
      </c>
      <c r="Q48" s="39">
        <f t="shared" si="71"/>
        <v>123</v>
      </c>
      <c r="R48" s="38">
        <f t="shared" ref="R48" si="87">SUM(R46:R47)</f>
        <v>66</v>
      </c>
      <c r="S48" s="39" t="s">
        <v>11</v>
      </c>
      <c r="T48" s="39" t="s">
        <v>11</v>
      </c>
      <c r="U48" s="39">
        <f t="shared" si="72"/>
        <v>66</v>
      </c>
      <c r="V48" s="38">
        <f t="shared" ref="V48" si="88">SUM(V46:V47)</f>
        <v>75</v>
      </c>
      <c r="W48" s="39" t="s">
        <v>11</v>
      </c>
      <c r="X48" s="39" t="s">
        <v>11</v>
      </c>
      <c r="Y48" s="39">
        <f t="shared" si="73"/>
        <v>75</v>
      </c>
      <c r="Z48" s="38">
        <f t="shared" ref="Z48" si="89">SUM(Z46:Z47)</f>
        <v>76</v>
      </c>
      <c r="AA48" s="39" t="s">
        <v>11</v>
      </c>
      <c r="AB48" s="39" t="s">
        <v>11</v>
      </c>
      <c r="AC48" s="39">
        <f t="shared" si="74"/>
        <v>76</v>
      </c>
      <c r="AD48" s="38">
        <f t="shared" ref="AD48" si="90">SUM(AD46:AD47)</f>
        <v>91</v>
      </c>
      <c r="AE48" s="39" t="s">
        <v>11</v>
      </c>
      <c r="AF48" s="39" t="s">
        <v>11</v>
      </c>
      <c r="AG48" s="39">
        <f t="shared" si="75"/>
        <v>91</v>
      </c>
    </row>
    <row r="49" spans="1:33" x14ac:dyDescent="0.25">
      <c r="A49" s="40" t="s">
        <v>17</v>
      </c>
      <c r="B49" s="37">
        <v>29</v>
      </c>
      <c r="C49" s="37">
        <v>29</v>
      </c>
      <c r="D49" s="36" t="s">
        <v>11</v>
      </c>
      <c r="E49" s="36">
        <f t="shared" si="76"/>
        <v>58</v>
      </c>
      <c r="F49" s="37">
        <v>40</v>
      </c>
      <c r="G49" s="37">
        <v>26</v>
      </c>
      <c r="H49" s="36" t="s">
        <v>11</v>
      </c>
      <c r="I49" s="36">
        <f t="shared" si="69"/>
        <v>66</v>
      </c>
      <c r="J49" s="37">
        <v>39</v>
      </c>
      <c r="K49" s="37">
        <v>26</v>
      </c>
      <c r="L49" s="36" t="s">
        <v>11</v>
      </c>
      <c r="M49" s="36">
        <f t="shared" si="70"/>
        <v>65</v>
      </c>
      <c r="N49" s="37">
        <v>39</v>
      </c>
      <c r="O49" s="37">
        <v>28</v>
      </c>
      <c r="P49" s="36" t="s">
        <v>11</v>
      </c>
      <c r="Q49" s="36">
        <f t="shared" si="71"/>
        <v>67</v>
      </c>
      <c r="R49" s="37">
        <v>31</v>
      </c>
      <c r="S49" s="37">
        <v>29</v>
      </c>
      <c r="T49" s="36" t="s">
        <v>11</v>
      </c>
      <c r="U49" s="36">
        <f t="shared" si="72"/>
        <v>60</v>
      </c>
      <c r="V49" s="37">
        <v>42</v>
      </c>
      <c r="W49" s="37">
        <v>26</v>
      </c>
      <c r="X49" s="36" t="s">
        <v>11</v>
      </c>
      <c r="Y49" s="36">
        <f t="shared" si="73"/>
        <v>68</v>
      </c>
      <c r="Z49" s="37">
        <v>43</v>
      </c>
      <c r="AA49" s="37">
        <v>29</v>
      </c>
      <c r="AB49" s="36" t="s">
        <v>11</v>
      </c>
      <c r="AC49" s="36">
        <f t="shared" si="74"/>
        <v>72</v>
      </c>
      <c r="AD49" s="37">
        <v>41</v>
      </c>
      <c r="AE49" s="37">
        <v>30</v>
      </c>
      <c r="AF49" s="36" t="s">
        <v>11</v>
      </c>
      <c r="AG49" s="36">
        <f t="shared" si="75"/>
        <v>71</v>
      </c>
    </row>
    <row r="50" spans="1:33" x14ac:dyDescent="0.25">
      <c r="A50" s="40" t="s">
        <v>18</v>
      </c>
      <c r="B50" s="37">
        <v>34</v>
      </c>
      <c r="C50" s="37">
        <v>14</v>
      </c>
      <c r="D50" s="36" t="s">
        <v>11</v>
      </c>
      <c r="E50" s="36">
        <f t="shared" si="76"/>
        <v>48</v>
      </c>
      <c r="F50" s="37">
        <v>23</v>
      </c>
      <c r="G50" s="37">
        <v>24</v>
      </c>
      <c r="H50" s="36" t="s">
        <v>11</v>
      </c>
      <c r="I50" s="36">
        <f t="shared" si="69"/>
        <v>47</v>
      </c>
      <c r="J50" s="38">
        <v>23</v>
      </c>
      <c r="K50" s="37">
        <v>24</v>
      </c>
      <c r="L50" s="36" t="s">
        <v>11</v>
      </c>
      <c r="M50" s="36">
        <f t="shared" si="70"/>
        <v>47</v>
      </c>
      <c r="N50" s="37">
        <v>35</v>
      </c>
      <c r="O50" s="37">
        <v>24</v>
      </c>
      <c r="P50" s="36" t="s">
        <v>11</v>
      </c>
      <c r="Q50" s="36">
        <f t="shared" si="71"/>
        <v>59</v>
      </c>
      <c r="R50" s="37">
        <v>23</v>
      </c>
      <c r="S50" s="37">
        <v>21</v>
      </c>
      <c r="T50" s="36" t="s">
        <v>11</v>
      </c>
      <c r="U50" s="36">
        <f t="shared" si="72"/>
        <v>44</v>
      </c>
      <c r="V50" s="38">
        <v>23</v>
      </c>
      <c r="W50" s="37">
        <v>21</v>
      </c>
      <c r="X50" s="36" t="s">
        <v>11</v>
      </c>
      <c r="Y50" s="36">
        <f t="shared" si="73"/>
        <v>44</v>
      </c>
      <c r="Z50" s="38">
        <v>23</v>
      </c>
      <c r="AA50" s="37">
        <v>23</v>
      </c>
      <c r="AB50" s="36" t="s">
        <v>11</v>
      </c>
      <c r="AC50" s="36">
        <f t="shared" si="74"/>
        <v>46</v>
      </c>
      <c r="AD50" s="37">
        <v>23</v>
      </c>
      <c r="AE50" s="37">
        <v>24</v>
      </c>
      <c r="AF50" s="36" t="s">
        <v>11</v>
      </c>
      <c r="AG50" s="36">
        <f t="shared" si="75"/>
        <v>47</v>
      </c>
    </row>
    <row r="51" spans="1:33" x14ac:dyDescent="0.25">
      <c r="A51" s="40" t="s">
        <v>2</v>
      </c>
      <c r="B51" s="37">
        <v>36</v>
      </c>
      <c r="C51" s="37">
        <v>23</v>
      </c>
      <c r="D51" s="36" t="s">
        <v>11</v>
      </c>
      <c r="E51" s="36">
        <f t="shared" si="76"/>
        <v>59</v>
      </c>
      <c r="F51" s="37">
        <v>37</v>
      </c>
      <c r="G51" s="37">
        <v>25</v>
      </c>
      <c r="H51" s="36" t="s">
        <v>11</v>
      </c>
      <c r="I51" s="36">
        <f t="shared" si="69"/>
        <v>62</v>
      </c>
      <c r="J51" s="37">
        <v>41</v>
      </c>
      <c r="K51" s="37">
        <v>24</v>
      </c>
      <c r="L51" s="36" t="s">
        <v>11</v>
      </c>
      <c r="M51" s="36">
        <f t="shared" si="70"/>
        <v>65</v>
      </c>
      <c r="N51" s="37">
        <v>39</v>
      </c>
      <c r="O51" s="37">
        <v>24</v>
      </c>
      <c r="P51" s="36" t="s">
        <v>11</v>
      </c>
      <c r="Q51" s="36">
        <f t="shared" si="71"/>
        <v>63</v>
      </c>
      <c r="R51" s="37">
        <v>31</v>
      </c>
      <c r="S51" s="37">
        <v>23</v>
      </c>
      <c r="T51" s="36" t="s">
        <v>11</v>
      </c>
      <c r="U51" s="36">
        <f t="shared" si="72"/>
        <v>54</v>
      </c>
      <c r="V51" s="37">
        <v>34</v>
      </c>
      <c r="W51" s="37">
        <v>20</v>
      </c>
      <c r="X51" s="36" t="s">
        <v>11</v>
      </c>
      <c r="Y51" s="36">
        <f t="shared" si="73"/>
        <v>54</v>
      </c>
      <c r="Z51" s="37">
        <v>40</v>
      </c>
      <c r="AA51" s="37">
        <v>22</v>
      </c>
      <c r="AB51" s="36" t="s">
        <v>11</v>
      </c>
      <c r="AC51" s="36">
        <f t="shared" si="74"/>
        <v>62</v>
      </c>
      <c r="AD51" s="37">
        <v>28</v>
      </c>
      <c r="AE51" s="37">
        <v>22</v>
      </c>
      <c r="AF51" s="36" t="s">
        <v>11</v>
      </c>
      <c r="AG51" s="36">
        <f t="shared" si="75"/>
        <v>50</v>
      </c>
    </row>
    <row r="52" spans="1:33" x14ac:dyDescent="0.25">
      <c r="A52" s="40" t="s">
        <v>21</v>
      </c>
      <c r="B52" s="72">
        <v>11</v>
      </c>
      <c r="C52" s="37">
        <v>12</v>
      </c>
      <c r="D52" s="36" t="s">
        <v>11</v>
      </c>
      <c r="E52" s="36">
        <f t="shared" si="76"/>
        <v>23</v>
      </c>
      <c r="F52" s="36">
        <v>44</v>
      </c>
      <c r="G52" s="37">
        <v>14</v>
      </c>
      <c r="H52" s="36" t="s">
        <v>11</v>
      </c>
      <c r="I52" s="36">
        <f t="shared" si="69"/>
        <v>58</v>
      </c>
      <c r="J52" s="36">
        <v>42</v>
      </c>
      <c r="K52" s="37">
        <v>14</v>
      </c>
      <c r="L52" s="36" t="s">
        <v>11</v>
      </c>
      <c r="M52" s="36">
        <f t="shared" si="70"/>
        <v>56</v>
      </c>
      <c r="N52" s="36">
        <v>48</v>
      </c>
      <c r="O52" s="37">
        <v>19</v>
      </c>
      <c r="P52" s="36" t="s">
        <v>11</v>
      </c>
      <c r="Q52" s="36">
        <f t="shared" si="71"/>
        <v>67</v>
      </c>
      <c r="R52" s="36">
        <v>23</v>
      </c>
      <c r="S52" s="37">
        <v>11</v>
      </c>
      <c r="T52" s="36" t="s">
        <v>11</v>
      </c>
      <c r="U52" s="36">
        <f t="shared" si="72"/>
        <v>34</v>
      </c>
      <c r="V52" s="36">
        <v>32</v>
      </c>
      <c r="W52" s="37">
        <v>11</v>
      </c>
      <c r="X52" s="36" t="s">
        <v>11</v>
      </c>
      <c r="Y52" s="36">
        <f t="shared" si="73"/>
        <v>43</v>
      </c>
      <c r="Z52" s="36">
        <v>42</v>
      </c>
      <c r="AA52" s="37">
        <v>11</v>
      </c>
      <c r="AB52" s="36" t="s">
        <v>11</v>
      </c>
      <c r="AC52" s="36">
        <f t="shared" si="74"/>
        <v>53</v>
      </c>
      <c r="AD52" s="36">
        <v>26</v>
      </c>
      <c r="AE52" s="37">
        <v>11</v>
      </c>
      <c r="AF52" s="36" t="s">
        <v>11</v>
      </c>
      <c r="AG52" s="36">
        <f t="shared" si="75"/>
        <v>37</v>
      </c>
    </row>
    <row r="53" spans="1:33" x14ac:dyDescent="0.25">
      <c r="A53" s="40" t="s">
        <v>23</v>
      </c>
      <c r="B53" s="37">
        <v>33</v>
      </c>
      <c r="C53" s="37">
        <v>13</v>
      </c>
      <c r="D53" s="36" t="s">
        <v>11</v>
      </c>
      <c r="E53" s="36">
        <f t="shared" si="76"/>
        <v>46</v>
      </c>
      <c r="F53" s="37">
        <v>38</v>
      </c>
      <c r="G53" s="37">
        <v>12</v>
      </c>
      <c r="H53" s="36" t="s">
        <v>11</v>
      </c>
      <c r="I53" s="36">
        <f t="shared" si="69"/>
        <v>50</v>
      </c>
      <c r="J53" s="37">
        <v>38</v>
      </c>
      <c r="K53" s="37">
        <v>12</v>
      </c>
      <c r="L53" s="36" t="s">
        <v>11</v>
      </c>
      <c r="M53" s="36">
        <f t="shared" si="70"/>
        <v>50</v>
      </c>
      <c r="N53" s="37">
        <v>28</v>
      </c>
      <c r="O53" s="37">
        <v>15</v>
      </c>
      <c r="P53" s="36" t="s">
        <v>11</v>
      </c>
      <c r="Q53" s="36">
        <f t="shared" si="71"/>
        <v>43</v>
      </c>
      <c r="R53" s="37">
        <v>37</v>
      </c>
      <c r="S53" s="37">
        <v>12</v>
      </c>
      <c r="T53" s="36" t="s">
        <v>11</v>
      </c>
      <c r="U53" s="36">
        <f t="shared" si="72"/>
        <v>49</v>
      </c>
      <c r="V53" s="37">
        <v>34</v>
      </c>
      <c r="W53" s="37">
        <v>14</v>
      </c>
      <c r="X53" s="36" t="s">
        <v>11</v>
      </c>
      <c r="Y53" s="36">
        <f t="shared" si="73"/>
        <v>48</v>
      </c>
      <c r="Z53" s="37">
        <v>27</v>
      </c>
      <c r="AA53" s="37">
        <v>14</v>
      </c>
      <c r="AB53" s="36" t="s">
        <v>11</v>
      </c>
      <c r="AC53" s="36">
        <f t="shared" si="74"/>
        <v>41</v>
      </c>
      <c r="AD53" s="37">
        <v>25</v>
      </c>
      <c r="AE53" s="37">
        <v>18</v>
      </c>
      <c r="AF53" s="36" t="s">
        <v>11</v>
      </c>
      <c r="AG53" s="36">
        <f t="shared" si="75"/>
        <v>43</v>
      </c>
    </row>
    <row r="54" spans="1:33" x14ac:dyDescent="0.25">
      <c r="A54" s="40" t="s">
        <v>25</v>
      </c>
      <c r="B54" s="37">
        <v>27</v>
      </c>
      <c r="C54" s="37">
        <v>17</v>
      </c>
      <c r="D54" s="36" t="s">
        <v>11</v>
      </c>
      <c r="E54" s="36">
        <f t="shared" si="76"/>
        <v>44</v>
      </c>
      <c r="F54" s="37">
        <v>34</v>
      </c>
      <c r="G54" s="37">
        <v>18</v>
      </c>
      <c r="H54" s="36" t="s">
        <v>11</v>
      </c>
      <c r="I54" s="36">
        <f t="shared" si="69"/>
        <v>52</v>
      </c>
      <c r="J54" s="37">
        <v>34</v>
      </c>
      <c r="K54" s="37">
        <v>19</v>
      </c>
      <c r="L54" s="36" t="s">
        <v>11</v>
      </c>
      <c r="M54" s="36">
        <f t="shared" si="70"/>
        <v>53</v>
      </c>
      <c r="N54" s="37">
        <v>33</v>
      </c>
      <c r="O54" s="37">
        <v>17</v>
      </c>
      <c r="P54" s="36" t="s">
        <v>11</v>
      </c>
      <c r="Q54" s="36">
        <f t="shared" si="71"/>
        <v>50</v>
      </c>
      <c r="R54" s="37">
        <v>28</v>
      </c>
      <c r="S54" s="37">
        <v>19</v>
      </c>
      <c r="T54" s="36" t="s">
        <v>11</v>
      </c>
      <c r="U54" s="36">
        <f t="shared" si="72"/>
        <v>47</v>
      </c>
      <c r="V54" s="37">
        <v>24</v>
      </c>
      <c r="W54" s="37">
        <v>20</v>
      </c>
      <c r="X54" s="36" t="s">
        <v>11</v>
      </c>
      <c r="Y54" s="36">
        <f t="shared" si="73"/>
        <v>44</v>
      </c>
      <c r="Z54" s="37">
        <v>26</v>
      </c>
      <c r="AA54" s="37">
        <v>18</v>
      </c>
      <c r="AB54" s="36" t="s">
        <v>11</v>
      </c>
      <c r="AC54" s="36">
        <f t="shared" si="74"/>
        <v>44</v>
      </c>
      <c r="AD54" s="37">
        <v>24</v>
      </c>
      <c r="AE54" s="37">
        <v>22</v>
      </c>
      <c r="AF54" s="36" t="s">
        <v>11</v>
      </c>
      <c r="AG54" s="36">
        <f t="shared" si="75"/>
        <v>46</v>
      </c>
    </row>
    <row r="55" spans="1:33" x14ac:dyDescent="0.25">
      <c r="A55" s="40" t="s">
        <v>20</v>
      </c>
      <c r="B55" s="36" t="s">
        <v>11</v>
      </c>
      <c r="C55" s="37">
        <v>19</v>
      </c>
      <c r="D55" s="36">
        <v>22</v>
      </c>
      <c r="E55" s="36">
        <f t="shared" si="76"/>
        <v>41</v>
      </c>
      <c r="F55" s="36" t="s">
        <v>11</v>
      </c>
      <c r="G55" s="37">
        <v>19</v>
      </c>
      <c r="H55" s="36">
        <v>21</v>
      </c>
      <c r="I55" s="36">
        <f t="shared" si="69"/>
        <v>40</v>
      </c>
      <c r="J55" s="36" t="s">
        <v>11</v>
      </c>
      <c r="K55" s="37">
        <v>18</v>
      </c>
      <c r="L55" s="36">
        <v>21</v>
      </c>
      <c r="M55" s="36">
        <f t="shared" si="70"/>
        <v>39</v>
      </c>
      <c r="N55" s="36" t="s">
        <v>11</v>
      </c>
      <c r="O55" s="37">
        <v>19</v>
      </c>
      <c r="P55" s="36">
        <v>21</v>
      </c>
      <c r="Q55" s="36">
        <f t="shared" si="71"/>
        <v>40</v>
      </c>
      <c r="R55" s="36" t="s">
        <v>11</v>
      </c>
      <c r="S55" s="37">
        <v>15</v>
      </c>
      <c r="T55" s="36">
        <v>17</v>
      </c>
      <c r="U55" s="36">
        <f t="shared" si="72"/>
        <v>32</v>
      </c>
      <c r="V55" s="36" t="s">
        <v>11</v>
      </c>
      <c r="W55" s="37">
        <v>19</v>
      </c>
      <c r="X55" s="36">
        <v>21</v>
      </c>
      <c r="Y55" s="36">
        <f t="shared" si="73"/>
        <v>40</v>
      </c>
      <c r="Z55" s="36" t="s">
        <v>11</v>
      </c>
      <c r="AA55" s="37">
        <v>20</v>
      </c>
      <c r="AB55" s="36">
        <v>24</v>
      </c>
      <c r="AC55" s="36">
        <f t="shared" si="74"/>
        <v>44</v>
      </c>
      <c r="AD55" s="36" t="s">
        <v>11</v>
      </c>
      <c r="AE55" s="37">
        <v>18</v>
      </c>
      <c r="AF55" s="36">
        <v>20</v>
      </c>
      <c r="AG55" s="36">
        <f t="shared" si="75"/>
        <v>38</v>
      </c>
    </row>
    <row r="56" spans="1:33" x14ac:dyDescent="0.25">
      <c r="A56" s="40" t="s">
        <v>28</v>
      </c>
      <c r="B56" s="37">
        <v>31</v>
      </c>
      <c r="C56" s="37">
        <v>16</v>
      </c>
      <c r="D56" s="36">
        <v>21</v>
      </c>
      <c r="E56" s="36">
        <f t="shared" si="76"/>
        <v>68</v>
      </c>
      <c r="F56" s="37">
        <v>32</v>
      </c>
      <c r="G56" s="37">
        <v>17</v>
      </c>
      <c r="H56" s="36">
        <v>21</v>
      </c>
      <c r="I56" s="36">
        <f t="shared" si="69"/>
        <v>70</v>
      </c>
      <c r="J56" s="37">
        <v>35</v>
      </c>
      <c r="K56" s="37">
        <v>17</v>
      </c>
      <c r="L56" s="36">
        <v>22</v>
      </c>
      <c r="M56" s="36">
        <f t="shared" si="70"/>
        <v>74</v>
      </c>
      <c r="N56" s="37">
        <v>25</v>
      </c>
      <c r="O56" s="37">
        <v>18</v>
      </c>
      <c r="P56" s="36">
        <v>21</v>
      </c>
      <c r="Q56" s="36">
        <f t="shared" si="71"/>
        <v>64</v>
      </c>
      <c r="R56" s="37">
        <v>36</v>
      </c>
      <c r="S56" s="37">
        <v>19</v>
      </c>
      <c r="T56" s="36">
        <v>22</v>
      </c>
      <c r="U56" s="36">
        <f t="shared" si="72"/>
        <v>77</v>
      </c>
      <c r="V56" s="37">
        <v>30</v>
      </c>
      <c r="W56" s="37">
        <v>18</v>
      </c>
      <c r="X56" s="36">
        <v>21</v>
      </c>
      <c r="Y56" s="36">
        <f t="shared" si="73"/>
        <v>69</v>
      </c>
      <c r="Z56" s="37">
        <v>21</v>
      </c>
      <c r="AA56" s="37">
        <v>20</v>
      </c>
      <c r="AB56" s="36">
        <v>21</v>
      </c>
      <c r="AC56" s="36">
        <f t="shared" si="74"/>
        <v>62</v>
      </c>
      <c r="AD56" s="37">
        <v>25</v>
      </c>
      <c r="AE56" s="37">
        <v>16</v>
      </c>
      <c r="AF56" s="36">
        <v>21</v>
      </c>
      <c r="AG56" s="36">
        <f t="shared" si="75"/>
        <v>62</v>
      </c>
    </row>
    <row r="57" spans="1:33" x14ac:dyDescent="0.25">
      <c r="A57" s="21" t="s">
        <v>29</v>
      </c>
      <c r="B57" s="39">
        <f>SUM(B45,B48,B49,B50,B51,B52,B53,B54,B55,B56)</f>
        <v>375</v>
      </c>
      <c r="C57" s="39">
        <f t="shared" ref="C57:D57" si="91">SUM(C45,C48,C49,C50,C51,C52,C53,C54,C55,C56)</f>
        <v>186</v>
      </c>
      <c r="D57" s="39">
        <f t="shared" si="91"/>
        <v>43</v>
      </c>
      <c r="E57" s="39">
        <f>SUM(B57:D57)-49</f>
        <v>555</v>
      </c>
      <c r="F57" s="39">
        <f t="shared" ref="F57:H57" si="92">SUM(F45,F48,F49,F50,F51,F52,F53,F54,F55,F56)</f>
        <v>403</v>
      </c>
      <c r="G57" s="39">
        <f t="shared" si="92"/>
        <v>193</v>
      </c>
      <c r="H57" s="39">
        <f t="shared" si="92"/>
        <v>42</v>
      </c>
      <c r="I57" s="39">
        <f t="shared" ref="I57" si="93">SUM(F57:H57)-49</f>
        <v>589</v>
      </c>
      <c r="J57" s="39">
        <f t="shared" ref="J57:L57" si="94">SUM(J45,J48,J49,J50,J51,J52,J53,J54,J55,J56)</f>
        <v>419</v>
      </c>
      <c r="K57" s="39">
        <f t="shared" si="94"/>
        <v>193</v>
      </c>
      <c r="L57" s="39">
        <f t="shared" si="94"/>
        <v>43</v>
      </c>
      <c r="M57" s="39">
        <f t="shared" ref="M57" si="95">SUM(J57:L57)-49</f>
        <v>606</v>
      </c>
      <c r="N57" s="39">
        <f t="shared" ref="N57:P57" si="96">SUM(N45,N48,N49,N50,N51,N52,N53,N54,N55,N56)</f>
        <v>435</v>
      </c>
      <c r="O57" s="39">
        <f t="shared" si="96"/>
        <v>198</v>
      </c>
      <c r="P57" s="39">
        <f t="shared" si="96"/>
        <v>42</v>
      </c>
      <c r="Q57" s="39">
        <f t="shared" ref="Q57" si="97">SUM(N57:P57)-49</f>
        <v>626</v>
      </c>
      <c r="R57" s="39">
        <f t="shared" ref="R57:T57" si="98">SUM(R45,R48,R49,R50,R51,R52,R53,R54,R55,R56)</f>
        <v>345</v>
      </c>
      <c r="S57" s="39">
        <f t="shared" si="98"/>
        <v>181</v>
      </c>
      <c r="T57" s="39">
        <f t="shared" si="98"/>
        <v>39</v>
      </c>
      <c r="U57" s="39">
        <f t="shared" ref="U57" si="99">SUM(R57:T57)-49</f>
        <v>516</v>
      </c>
      <c r="V57" s="39">
        <f t="shared" ref="V57:X57" si="100">SUM(V45,V48,V49,V50,V51,V52,V53,V54,V55,V56)</f>
        <v>362</v>
      </c>
      <c r="W57" s="39">
        <f t="shared" si="100"/>
        <v>178</v>
      </c>
      <c r="X57" s="39">
        <f t="shared" si="100"/>
        <v>42</v>
      </c>
      <c r="Y57" s="39">
        <f t="shared" ref="Y57" si="101">SUM(V57:X57)-49</f>
        <v>533</v>
      </c>
      <c r="Z57" s="39">
        <f t="shared" ref="Z57:AB57" si="102">SUM(Z45,Z48,Z49,Z50,Z51,Z52,Z53,Z54,Z55,Z56)</f>
        <v>365</v>
      </c>
      <c r="AA57" s="39">
        <f t="shared" si="102"/>
        <v>188</v>
      </c>
      <c r="AB57" s="39">
        <f t="shared" si="102"/>
        <v>45</v>
      </c>
      <c r="AC57" s="39">
        <f t="shared" ref="AC57" si="103">SUM(Z57:AB57)-49</f>
        <v>549</v>
      </c>
      <c r="AD57" s="39">
        <f t="shared" ref="AD57:AF57" si="104">SUM(AD45,AD48,AD49,AD50,AD51,AD52,AD53,AD54,AD55,AD56)</f>
        <v>346</v>
      </c>
      <c r="AE57" s="39">
        <f t="shared" si="104"/>
        <v>200</v>
      </c>
      <c r="AF57" s="39">
        <f t="shared" si="104"/>
        <v>41</v>
      </c>
      <c r="AG57" s="39">
        <f t="shared" ref="AG57" si="105">SUM(AD57:AF57)-49</f>
        <v>538</v>
      </c>
    </row>
    <row r="58" spans="1:33" ht="19.5" x14ac:dyDescent="0.35">
      <c r="A58" s="21" t="s">
        <v>1</v>
      </c>
      <c r="B58" s="214" t="s">
        <v>331</v>
      </c>
      <c r="C58" s="206"/>
      <c r="D58" s="206"/>
      <c r="E58" s="206"/>
      <c r="F58" s="192" t="s">
        <v>268</v>
      </c>
      <c r="G58" s="192"/>
      <c r="H58" s="192"/>
      <c r="I58" s="192"/>
      <c r="J58" s="192" t="s">
        <v>334</v>
      </c>
      <c r="K58" s="192"/>
      <c r="L58" s="192"/>
      <c r="M58" s="192"/>
      <c r="N58" s="190" t="s">
        <v>249</v>
      </c>
      <c r="O58" s="190"/>
      <c r="P58" s="190"/>
      <c r="Q58" s="190"/>
      <c r="R58" s="196" t="s">
        <v>294</v>
      </c>
      <c r="S58" s="196"/>
      <c r="T58" s="196"/>
      <c r="U58" s="196"/>
      <c r="V58" s="190" t="s">
        <v>251</v>
      </c>
      <c r="W58" s="190"/>
      <c r="X58" s="190"/>
      <c r="Y58" s="190"/>
      <c r="Z58" s="196" t="s">
        <v>405</v>
      </c>
      <c r="AA58" s="196"/>
      <c r="AB58" s="196"/>
      <c r="AC58" s="196"/>
      <c r="AD58" s="207">
        <v>32</v>
      </c>
      <c r="AE58" s="207"/>
      <c r="AF58" s="207"/>
      <c r="AG58" s="207"/>
    </row>
    <row r="59" spans="1:33" x14ac:dyDescent="0.25">
      <c r="A59" s="40" t="s">
        <v>3</v>
      </c>
      <c r="B59" s="40" t="s">
        <v>4</v>
      </c>
      <c r="C59" s="40" t="s">
        <v>5</v>
      </c>
      <c r="D59" s="40" t="s">
        <v>6</v>
      </c>
      <c r="E59" s="40" t="s">
        <v>7</v>
      </c>
      <c r="F59" s="40" t="s">
        <v>4</v>
      </c>
      <c r="G59" s="40" t="s">
        <v>5</v>
      </c>
      <c r="H59" s="40" t="s">
        <v>6</v>
      </c>
      <c r="I59" s="40" t="s">
        <v>7</v>
      </c>
      <c r="J59" s="40" t="s">
        <v>4</v>
      </c>
      <c r="K59" s="40" t="s">
        <v>5</v>
      </c>
      <c r="L59" s="40" t="s">
        <v>6</v>
      </c>
      <c r="M59" s="40" t="s">
        <v>7</v>
      </c>
      <c r="N59" s="40" t="s">
        <v>4</v>
      </c>
      <c r="O59" s="40" t="s">
        <v>5</v>
      </c>
      <c r="P59" s="40" t="s">
        <v>6</v>
      </c>
      <c r="Q59" s="40" t="s">
        <v>7</v>
      </c>
      <c r="R59" s="40" t="s">
        <v>4</v>
      </c>
      <c r="S59" s="40" t="s">
        <v>5</v>
      </c>
      <c r="T59" s="40" t="s">
        <v>6</v>
      </c>
      <c r="U59" s="40" t="s">
        <v>7</v>
      </c>
      <c r="V59" s="40" t="s">
        <v>4</v>
      </c>
      <c r="W59" s="40" t="s">
        <v>5</v>
      </c>
      <c r="X59" s="40" t="s">
        <v>6</v>
      </c>
      <c r="Y59" s="40" t="s">
        <v>7</v>
      </c>
      <c r="Z59" s="40" t="s">
        <v>4</v>
      </c>
      <c r="AA59" s="40" t="s">
        <v>5</v>
      </c>
      <c r="AB59" s="40" t="s">
        <v>6</v>
      </c>
      <c r="AC59" s="40" t="s">
        <v>7</v>
      </c>
      <c r="AD59" s="40" t="s">
        <v>4</v>
      </c>
      <c r="AE59" s="40" t="s">
        <v>5</v>
      </c>
      <c r="AF59" s="40" t="s">
        <v>6</v>
      </c>
      <c r="AG59" s="40" t="s">
        <v>7</v>
      </c>
    </row>
    <row r="60" spans="1:33" x14ac:dyDescent="0.25">
      <c r="A60" s="46" t="s">
        <v>10</v>
      </c>
      <c r="B60" s="36">
        <v>38</v>
      </c>
      <c r="C60" s="36">
        <v>19</v>
      </c>
      <c r="D60" s="36" t="s">
        <v>11</v>
      </c>
      <c r="E60" s="36">
        <f>SUM(B60:D60)</f>
        <v>57</v>
      </c>
      <c r="F60" s="36" t="s">
        <v>11</v>
      </c>
      <c r="G60" s="36" t="s">
        <v>11</v>
      </c>
      <c r="H60" s="36" t="s">
        <v>11</v>
      </c>
      <c r="I60" s="36" t="s">
        <v>11</v>
      </c>
      <c r="J60" s="36">
        <v>35</v>
      </c>
      <c r="K60" s="36">
        <v>16</v>
      </c>
      <c r="L60" s="36" t="s">
        <v>11</v>
      </c>
      <c r="M60" s="36">
        <f t="shared" ref="M60:M73" si="106">SUM(J60:L60)</f>
        <v>51</v>
      </c>
      <c r="N60" s="36">
        <v>27</v>
      </c>
      <c r="O60" s="36">
        <v>16</v>
      </c>
      <c r="P60" s="36" t="s">
        <v>11</v>
      </c>
      <c r="Q60" s="36">
        <f t="shared" ref="Q60:Q73" si="107">SUM(N60:P60)</f>
        <v>43</v>
      </c>
      <c r="R60" s="36">
        <v>23</v>
      </c>
      <c r="S60" s="36">
        <v>19</v>
      </c>
      <c r="T60" s="36" t="s">
        <v>11</v>
      </c>
      <c r="U60" s="36">
        <f t="shared" ref="U60:U73" si="108">SUM(R60:T60)</f>
        <v>42</v>
      </c>
      <c r="V60" s="36">
        <v>27</v>
      </c>
      <c r="W60" s="36">
        <v>18</v>
      </c>
      <c r="X60" s="36" t="s">
        <v>11</v>
      </c>
      <c r="Y60" s="36">
        <f t="shared" ref="Y60:Y73" si="109">SUM(V60:X60)</f>
        <v>45</v>
      </c>
      <c r="Z60" s="36">
        <v>33</v>
      </c>
      <c r="AA60" s="36">
        <v>14</v>
      </c>
      <c r="AB60" s="36" t="s">
        <v>11</v>
      </c>
      <c r="AC60" s="36">
        <f t="shared" ref="AC60:AC73" si="110">SUM(Z60:AB60)</f>
        <v>47</v>
      </c>
      <c r="AD60" s="36">
        <v>35</v>
      </c>
      <c r="AE60" s="36">
        <v>12</v>
      </c>
      <c r="AF60" s="36" t="s">
        <v>11</v>
      </c>
      <c r="AG60" s="36">
        <f t="shared" ref="AG60:AG73" si="111">SUM(AD60:AF60)</f>
        <v>47</v>
      </c>
    </row>
    <row r="61" spans="1:33" x14ac:dyDescent="0.25">
      <c r="A61" s="46" t="s">
        <v>12</v>
      </c>
      <c r="B61" s="37">
        <v>33</v>
      </c>
      <c r="C61" s="37">
        <v>18</v>
      </c>
      <c r="D61" s="36" t="s">
        <v>11</v>
      </c>
      <c r="E61" s="36">
        <f t="shared" ref="E61:E73" si="112">SUM(B61:D61)</f>
        <v>51</v>
      </c>
      <c r="F61" s="36" t="s">
        <v>11</v>
      </c>
      <c r="G61" s="36" t="s">
        <v>11</v>
      </c>
      <c r="H61" s="36" t="s">
        <v>11</v>
      </c>
      <c r="I61" s="36" t="s">
        <v>11</v>
      </c>
      <c r="J61" s="37">
        <v>33</v>
      </c>
      <c r="K61" s="37">
        <v>22</v>
      </c>
      <c r="L61" s="36" t="s">
        <v>11</v>
      </c>
      <c r="M61" s="36">
        <f t="shared" si="106"/>
        <v>55</v>
      </c>
      <c r="N61" s="37">
        <v>28</v>
      </c>
      <c r="O61" s="37">
        <v>21</v>
      </c>
      <c r="P61" s="36" t="s">
        <v>11</v>
      </c>
      <c r="Q61" s="36">
        <f t="shared" si="107"/>
        <v>49</v>
      </c>
      <c r="R61" s="37">
        <v>37</v>
      </c>
      <c r="S61" s="37">
        <v>15</v>
      </c>
      <c r="T61" s="36" t="s">
        <v>11</v>
      </c>
      <c r="U61" s="36">
        <f t="shared" si="108"/>
        <v>52</v>
      </c>
      <c r="V61" s="37">
        <v>35</v>
      </c>
      <c r="W61" s="37">
        <v>18</v>
      </c>
      <c r="X61" s="36" t="s">
        <v>11</v>
      </c>
      <c r="Y61" s="36">
        <f t="shared" si="109"/>
        <v>53</v>
      </c>
      <c r="Z61" s="37">
        <v>33</v>
      </c>
      <c r="AA61" s="37">
        <v>18</v>
      </c>
      <c r="AB61" s="36" t="s">
        <v>11</v>
      </c>
      <c r="AC61" s="36">
        <f t="shared" si="110"/>
        <v>51</v>
      </c>
      <c r="AD61" s="37">
        <v>31</v>
      </c>
      <c r="AE61" s="37">
        <v>17</v>
      </c>
      <c r="AF61" s="36" t="s">
        <v>11</v>
      </c>
      <c r="AG61" s="36">
        <f t="shared" si="111"/>
        <v>48</v>
      </c>
    </row>
    <row r="62" spans="1:33" x14ac:dyDescent="0.25">
      <c r="A62" s="47" t="s">
        <v>13</v>
      </c>
      <c r="B62" s="38">
        <f>SUM(B60:B61)</f>
        <v>71</v>
      </c>
      <c r="C62" s="38">
        <f>SUM(C60:C61)</f>
        <v>37</v>
      </c>
      <c r="D62" s="39" t="s">
        <v>11</v>
      </c>
      <c r="E62" s="39">
        <f t="shared" si="112"/>
        <v>108</v>
      </c>
      <c r="F62" s="36" t="s">
        <v>11</v>
      </c>
      <c r="G62" s="36" t="s">
        <v>11</v>
      </c>
      <c r="H62" s="36" t="s">
        <v>11</v>
      </c>
      <c r="I62" s="36" t="s">
        <v>11</v>
      </c>
      <c r="J62" s="38">
        <f t="shared" ref="J62:K62" si="113">SUM(J60:J61)</f>
        <v>68</v>
      </c>
      <c r="K62" s="38">
        <f t="shared" si="113"/>
        <v>38</v>
      </c>
      <c r="L62" s="39" t="s">
        <v>11</v>
      </c>
      <c r="M62" s="39">
        <f t="shared" si="106"/>
        <v>106</v>
      </c>
      <c r="N62" s="38">
        <f t="shared" ref="N62:O62" si="114">SUM(N60:N61)</f>
        <v>55</v>
      </c>
      <c r="O62" s="38">
        <f t="shared" si="114"/>
        <v>37</v>
      </c>
      <c r="P62" s="39" t="s">
        <v>11</v>
      </c>
      <c r="Q62" s="39">
        <f t="shared" si="107"/>
        <v>92</v>
      </c>
      <c r="R62" s="38">
        <f t="shared" ref="R62:S62" si="115">SUM(R60:R61)</f>
        <v>60</v>
      </c>
      <c r="S62" s="38">
        <f t="shared" si="115"/>
        <v>34</v>
      </c>
      <c r="T62" s="39" t="s">
        <v>11</v>
      </c>
      <c r="U62" s="39">
        <f t="shared" si="108"/>
        <v>94</v>
      </c>
      <c r="V62" s="38">
        <f t="shared" ref="V62:W62" si="116">SUM(V60:V61)</f>
        <v>62</v>
      </c>
      <c r="W62" s="38">
        <f t="shared" si="116"/>
        <v>36</v>
      </c>
      <c r="X62" s="39" t="s">
        <v>11</v>
      </c>
      <c r="Y62" s="39">
        <f t="shared" si="109"/>
        <v>98</v>
      </c>
      <c r="Z62" s="38">
        <f t="shared" ref="Z62:AA62" si="117">SUM(Z60:Z61)</f>
        <v>66</v>
      </c>
      <c r="AA62" s="38">
        <f t="shared" si="117"/>
        <v>32</v>
      </c>
      <c r="AB62" s="39" t="s">
        <v>11</v>
      </c>
      <c r="AC62" s="39">
        <f t="shared" si="110"/>
        <v>98</v>
      </c>
      <c r="AD62" s="38">
        <f t="shared" ref="AD62:AE62" si="118">SUM(AD60:AD61)</f>
        <v>66</v>
      </c>
      <c r="AE62" s="38">
        <f t="shared" si="118"/>
        <v>29</v>
      </c>
      <c r="AF62" s="39" t="s">
        <v>11</v>
      </c>
      <c r="AG62" s="39">
        <f t="shared" si="111"/>
        <v>95</v>
      </c>
    </row>
    <row r="63" spans="1:33" x14ac:dyDescent="0.25">
      <c r="A63" s="46" t="s">
        <v>14</v>
      </c>
      <c r="B63" s="36">
        <v>43</v>
      </c>
      <c r="C63" s="36" t="s">
        <v>11</v>
      </c>
      <c r="D63" s="36" t="s">
        <v>11</v>
      </c>
      <c r="E63" s="36">
        <f t="shared" si="112"/>
        <v>43</v>
      </c>
      <c r="F63" s="36" t="s">
        <v>11</v>
      </c>
      <c r="G63" s="36" t="s">
        <v>11</v>
      </c>
      <c r="H63" s="36" t="s">
        <v>11</v>
      </c>
      <c r="I63" s="36" t="s">
        <v>11</v>
      </c>
      <c r="J63" s="36">
        <v>33</v>
      </c>
      <c r="K63" s="36" t="s">
        <v>11</v>
      </c>
      <c r="L63" s="36" t="s">
        <v>11</v>
      </c>
      <c r="M63" s="36">
        <f t="shared" si="106"/>
        <v>33</v>
      </c>
      <c r="N63" s="36">
        <v>44</v>
      </c>
      <c r="O63" s="36" t="s">
        <v>11</v>
      </c>
      <c r="P63" s="36" t="s">
        <v>11</v>
      </c>
      <c r="Q63" s="36">
        <f t="shared" si="107"/>
        <v>44</v>
      </c>
      <c r="R63" s="36">
        <v>49</v>
      </c>
      <c r="S63" s="36" t="s">
        <v>11</v>
      </c>
      <c r="T63" s="36" t="s">
        <v>11</v>
      </c>
      <c r="U63" s="36">
        <f t="shared" si="108"/>
        <v>49</v>
      </c>
      <c r="V63" s="36">
        <v>41</v>
      </c>
      <c r="W63" s="36" t="s">
        <v>11</v>
      </c>
      <c r="X63" s="36" t="s">
        <v>11</v>
      </c>
      <c r="Y63" s="36">
        <f t="shared" si="109"/>
        <v>41</v>
      </c>
      <c r="Z63" s="36">
        <v>33</v>
      </c>
      <c r="AA63" s="36" t="s">
        <v>11</v>
      </c>
      <c r="AB63" s="36" t="s">
        <v>11</v>
      </c>
      <c r="AC63" s="36">
        <f t="shared" si="110"/>
        <v>33</v>
      </c>
      <c r="AD63" s="36">
        <v>42</v>
      </c>
      <c r="AE63" s="36" t="s">
        <v>11</v>
      </c>
      <c r="AF63" s="36" t="s">
        <v>11</v>
      </c>
      <c r="AG63" s="36">
        <f t="shared" si="111"/>
        <v>42</v>
      </c>
    </row>
    <row r="64" spans="1:33" x14ac:dyDescent="0.25">
      <c r="A64" s="46" t="s">
        <v>15</v>
      </c>
      <c r="B64" s="37">
        <v>42</v>
      </c>
      <c r="C64" s="36" t="s">
        <v>11</v>
      </c>
      <c r="D64" s="36" t="s">
        <v>11</v>
      </c>
      <c r="E64" s="36">
        <f t="shared" si="112"/>
        <v>42</v>
      </c>
      <c r="F64" s="36" t="s">
        <v>11</v>
      </c>
      <c r="G64" s="36" t="s">
        <v>11</v>
      </c>
      <c r="H64" s="36" t="s">
        <v>11</v>
      </c>
      <c r="I64" s="36" t="s">
        <v>11</v>
      </c>
      <c r="J64" s="37">
        <v>24</v>
      </c>
      <c r="K64" s="36" t="s">
        <v>11</v>
      </c>
      <c r="L64" s="36" t="s">
        <v>11</v>
      </c>
      <c r="M64" s="36">
        <f t="shared" si="106"/>
        <v>24</v>
      </c>
      <c r="N64" s="37">
        <v>48</v>
      </c>
      <c r="O64" s="36" t="s">
        <v>11</v>
      </c>
      <c r="P64" s="36" t="s">
        <v>11</v>
      </c>
      <c r="Q64" s="36">
        <f t="shared" si="107"/>
        <v>48</v>
      </c>
      <c r="R64" s="37">
        <v>38</v>
      </c>
      <c r="S64" s="36" t="s">
        <v>11</v>
      </c>
      <c r="T64" s="36" t="s">
        <v>11</v>
      </c>
      <c r="U64" s="36">
        <f t="shared" si="108"/>
        <v>38</v>
      </c>
      <c r="V64" s="37">
        <v>38</v>
      </c>
      <c r="W64" s="36" t="s">
        <v>11</v>
      </c>
      <c r="X64" s="36" t="s">
        <v>11</v>
      </c>
      <c r="Y64" s="36">
        <f t="shared" si="109"/>
        <v>38</v>
      </c>
      <c r="Z64" s="37">
        <v>33</v>
      </c>
      <c r="AA64" s="36" t="s">
        <v>11</v>
      </c>
      <c r="AB64" s="36" t="s">
        <v>11</v>
      </c>
      <c r="AC64" s="36">
        <f t="shared" si="110"/>
        <v>33</v>
      </c>
      <c r="AD64" s="37">
        <v>22</v>
      </c>
      <c r="AE64" s="36" t="s">
        <v>11</v>
      </c>
      <c r="AF64" s="36" t="s">
        <v>11</v>
      </c>
      <c r="AG64" s="36">
        <f t="shared" si="111"/>
        <v>22</v>
      </c>
    </row>
    <row r="65" spans="1:33" x14ac:dyDescent="0.25">
      <c r="A65" s="47" t="s">
        <v>16</v>
      </c>
      <c r="B65" s="38">
        <f>SUM(B63:B64)</f>
        <v>85</v>
      </c>
      <c r="C65" s="39" t="s">
        <v>11</v>
      </c>
      <c r="D65" s="39" t="s">
        <v>11</v>
      </c>
      <c r="E65" s="39">
        <f t="shared" si="112"/>
        <v>85</v>
      </c>
      <c r="F65" s="36" t="s">
        <v>11</v>
      </c>
      <c r="G65" s="36" t="s">
        <v>11</v>
      </c>
      <c r="H65" s="36" t="s">
        <v>11</v>
      </c>
      <c r="I65" s="36" t="s">
        <v>11</v>
      </c>
      <c r="J65" s="48">
        <f t="shared" ref="J65" si="119">SUM(J63:J64)</f>
        <v>57</v>
      </c>
      <c r="K65" s="39" t="s">
        <v>11</v>
      </c>
      <c r="L65" s="39" t="s">
        <v>11</v>
      </c>
      <c r="M65" s="39">
        <f t="shared" si="106"/>
        <v>57</v>
      </c>
      <c r="N65" s="38">
        <f t="shared" ref="N65" si="120">SUM(N63:N64)</f>
        <v>92</v>
      </c>
      <c r="O65" s="39" t="s">
        <v>11</v>
      </c>
      <c r="P65" s="39" t="s">
        <v>11</v>
      </c>
      <c r="Q65" s="39">
        <f t="shared" si="107"/>
        <v>92</v>
      </c>
      <c r="R65" s="38">
        <f t="shared" ref="R65" si="121">SUM(R63:R64)</f>
        <v>87</v>
      </c>
      <c r="S65" s="39" t="s">
        <v>11</v>
      </c>
      <c r="T65" s="39" t="s">
        <v>11</v>
      </c>
      <c r="U65" s="39">
        <f t="shared" si="108"/>
        <v>87</v>
      </c>
      <c r="V65" s="38">
        <f t="shared" ref="V65" si="122">SUM(V63:V64)</f>
        <v>79</v>
      </c>
      <c r="W65" s="39" t="s">
        <v>11</v>
      </c>
      <c r="X65" s="39" t="s">
        <v>11</v>
      </c>
      <c r="Y65" s="39">
        <f t="shared" si="109"/>
        <v>79</v>
      </c>
      <c r="Z65" s="38">
        <f t="shared" ref="Z65" si="123">SUM(Z63:Z64)</f>
        <v>66</v>
      </c>
      <c r="AA65" s="39" t="s">
        <v>11</v>
      </c>
      <c r="AB65" s="39" t="s">
        <v>11</v>
      </c>
      <c r="AC65" s="39">
        <f t="shared" si="110"/>
        <v>66</v>
      </c>
      <c r="AD65" s="38">
        <v>66</v>
      </c>
      <c r="AE65" s="39" t="s">
        <v>11</v>
      </c>
      <c r="AF65" s="39" t="s">
        <v>11</v>
      </c>
      <c r="AG65" s="39">
        <f t="shared" si="111"/>
        <v>66</v>
      </c>
    </row>
    <row r="66" spans="1:33" x14ac:dyDescent="0.25">
      <c r="A66" s="40" t="s">
        <v>17</v>
      </c>
      <c r="B66" s="37">
        <v>39</v>
      </c>
      <c r="C66" s="37">
        <v>27</v>
      </c>
      <c r="D66" s="36"/>
      <c r="E66" s="36">
        <f t="shared" si="112"/>
        <v>66</v>
      </c>
      <c r="F66" s="36" t="s">
        <v>11</v>
      </c>
      <c r="G66" s="36" t="s">
        <v>11</v>
      </c>
      <c r="H66" s="36" t="s">
        <v>11</v>
      </c>
      <c r="I66" s="36" t="s">
        <v>11</v>
      </c>
      <c r="J66" s="48">
        <v>15</v>
      </c>
      <c r="K66" s="37">
        <v>25</v>
      </c>
      <c r="L66" s="36" t="s">
        <v>11</v>
      </c>
      <c r="M66" s="36">
        <f t="shared" si="106"/>
        <v>40</v>
      </c>
      <c r="N66" s="37">
        <v>45</v>
      </c>
      <c r="O66" s="37">
        <v>25</v>
      </c>
      <c r="P66" s="36" t="s">
        <v>11</v>
      </c>
      <c r="Q66" s="36">
        <f t="shared" si="107"/>
        <v>70</v>
      </c>
      <c r="R66" s="37">
        <v>25</v>
      </c>
      <c r="S66" s="37">
        <v>30</v>
      </c>
      <c r="T66" s="36" t="s">
        <v>11</v>
      </c>
      <c r="U66" s="36">
        <f t="shared" si="108"/>
        <v>55</v>
      </c>
      <c r="V66" s="37">
        <v>28</v>
      </c>
      <c r="W66" s="37">
        <v>29</v>
      </c>
      <c r="X66" s="36" t="s">
        <v>11</v>
      </c>
      <c r="Y66" s="36">
        <f t="shared" si="109"/>
        <v>57</v>
      </c>
      <c r="Z66" s="37">
        <v>35</v>
      </c>
      <c r="AA66" s="37">
        <v>29</v>
      </c>
      <c r="AB66" s="36" t="s">
        <v>11</v>
      </c>
      <c r="AC66" s="36">
        <f t="shared" si="110"/>
        <v>64</v>
      </c>
      <c r="AD66" s="37">
        <v>33</v>
      </c>
      <c r="AE66" s="37">
        <v>21</v>
      </c>
      <c r="AF66" s="36" t="s">
        <v>11</v>
      </c>
      <c r="AG66" s="36">
        <f t="shared" si="111"/>
        <v>54</v>
      </c>
    </row>
    <row r="67" spans="1:33" x14ac:dyDescent="0.25">
      <c r="A67" s="40" t="s">
        <v>18</v>
      </c>
      <c r="B67" s="48">
        <v>15</v>
      </c>
      <c r="C67" s="37">
        <v>22</v>
      </c>
      <c r="D67" s="36" t="s">
        <v>11</v>
      </c>
      <c r="E67" s="36">
        <f t="shared" si="112"/>
        <v>37</v>
      </c>
      <c r="F67" s="36" t="s">
        <v>11</v>
      </c>
      <c r="G67" s="36" t="s">
        <v>11</v>
      </c>
      <c r="H67" s="36" t="s">
        <v>11</v>
      </c>
      <c r="I67" s="36" t="s">
        <v>11</v>
      </c>
      <c r="J67" s="37">
        <v>26</v>
      </c>
      <c r="K67" s="37">
        <v>17</v>
      </c>
      <c r="L67" s="36" t="s">
        <v>11</v>
      </c>
      <c r="M67" s="36">
        <f t="shared" si="106"/>
        <v>43</v>
      </c>
      <c r="N67" s="37">
        <v>23</v>
      </c>
      <c r="O67" s="37">
        <v>23</v>
      </c>
      <c r="P67" s="36" t="s">
        <v>11</v>
      </c>
      <c r="Q67" s="36">
        <f t="shared" si="107"/>
        <v>46</v>
      </c>
      <c r="R67" s="48">
        <v>16</v>
      </c>
      <c r="S67" s="37">
        <v>22</v>
      </c>
      <c r="T67" s="36" t="s">
        <v>11</v>
      </c>
      <c r="U67" s="36">
        <f t="shared" si="108"/>
        <v>38</v>
      </c>
      <c r="V67" s="37">
        <v>36</v>
      </c>
      <c r="W67" s="37">
        <v>17</v>
      </c>
      <c r="X67" s="36" t="s">
        <v>11</v>
      </c>
      <c r="Y67" s="36">
        <f t="shared" si="109"/>
        <v>53</v>
      </c>
      <c r="Z67" s="37">
        <v>37</v>
      </c>
      <c r="AA67" s="37">
        <v>17</v>
      </c>
      <c r="AB67" s="36" t="s">
        <v>11</v>
      </c>
      <c r="AC67" s="36">
        <f t="shared" si="110"/>
        <v>54</v>
      </c>
      <c r="AD67" s="37">
        <v>23</v>
      </c>
      <c r="AE67" s="37">
        <v>22</v>
      </c>
      <c r="AF67" s="36" t="s">
        <v>11</v>
      </c>
      <c r="AG67" s="36">
        <f t="shared" si="111"/>
        <v>45</v>
      </c>
    </row>
    <row r="68" spans="1:33" x14ac:dyDescent="0.25">
      <c r="A68" s="40" t="s">
        <v>2</v>
      </c>
      <c r="B68" s="37">
        <v>24</v>
      </c>
      <c r="C68" s="37">
        <v>19</v>
      </c>
      <c r="D68" s="36" t="s">
        <v>11</v>
      </c>
      <c r="E68" s="36">
        <f t="shared" si="112"/>
        <v>43</v>
      </c>
      <c r="F68" s="36" t="s">
        <v>11</v>
      </c>
      <c r="G68" s="36" t="s">
        <v>11</v>
      </c>
      <c r="H68" s="36" t="s">
        <v>11</v>
      </c>
      <c r="I68" s="36" t="s">
        <v>11</v>
      </c>
      <c r="J68" s="37">
        <v>25</v>
      </c>
      <c r="K68" s="37">
        <v>19</v>
      </c>
      <c r="L68" s="36" t="s">
        <v>11</v>
      </c>
      <c r="M68" s="36">
        <f t="shared" si="106"/>
        <v>44</v>
      </c>
      <c r="N68" s="37">
        <v>24</v>
      </c>
      <c r="O68" s="37">
        <v>20</v>
      </c>
      <c r="P68" s="36" t="s">
        <v>11</v>
      </c>
      <c r="Q68" s="36">
        <f t="shared" si="107"/>
        <v>44</v>
      </c>
      <c r="R68" s="37">
        <v>29</v>
      </c>
      <c r="S68" s="37">
        <v>17</v>
      </c>
      <c r="T68" s="36" t="s">
        <v>11</v>
      </c>
      <c r="U68" s="36">
        <f t="shared" si="108"/>
        <v>46</v>
      </c>
      <c r="V68" s="37">
        <v>33</v>
      </c>
      <c r="W68" s="37">
        <v>17</v>
      </c>
      <c r="X68" s="36" t="s">
        <v>11</v>
      </c>
      <c r="Y68" s="36">
        <f t="shared" si="109"/>
        <v>50</v>
      </c>
      <c r="Z68" s="37">
        <v>28</v>
      </c>
      <c r="AA68" s="37">
        <v>21</v>
      </c>
      <c r="AB68" s="36" t="s">
        <v>11</v>
      </c>
      <c r="AC68" s="36">
        <f t="shared" si="110"/>
        <v>49</v>
      </c>
      <c r="AD68" s="37">
        <v>31</v>
      </c>
      <c r="AE68" s="37">
        <v>17</v>
      </c>
      <c r="AF68" s="36" t="s">
        <v>11</v>
      </c>
      <c r="AG68" s="36">
        <f t="shared" si="111"/>
        <v>48</v>
      </c>
    </row>
    <row r="69" spans="1:33" x14ac:dyDescent="0.25">
      <c r="A69" s="40" t="s">
        <v>21</v>
      </c>
      <c r="B69" s="36">
        <v>26</v>
      </c>
      <c r="C69" s="37">
        <v>13</v>
      </c>
      <c r="D69" s="36" t="s">
        <v>11</v>
      </c>
      <c r="E69" s="36">
        <f t="shared" si="112"/>
        <v>39</v>
      </c>
      <c r="F69" s="36" t="s">
        <v>11</v>
      </c>
      <c r="G69" s="36" t="s">
        <v>11</v>
      </c>
      <c r="H69" s="36" t="s">
        <v>11</v>
      </c>
      <c r="I69" s="36" t="s">
        <v>11</v>
      </c>
      <c r="J69" s="72">
        <v>14</v>
      </c>
      <c r="K69" s="37">
        <v>10</v>
      </c>
      <c r="L69" s="36" t="s">
        <v>11</v>
      </c>
      <c r="M69" s="36">
        <f t="shared" si="106"/>
        <v>24</v>
      </c>
      <c r="N69" s="36">
        <v>32</v>
      </c>
      <c r="O69" s="37">
        <v>12</v>
      </c>
      <c r="P69" s="36" t="s">
        <v>11</v>
      </c>
      <c r="Q69" s="36">
        <f t="shared" si="107"/>
        <v>44</v>
      </c>
      <c r="R69" s="36">
        <v>28</v>
      </c>
      <c r="S69" s="37">
        <v>11</v>
      </c>
      <c r="T69" s="36" t="s">
        <v>11</v>
      </c>
      <c r="U69" s="36">
        <f t="shared" si="108"/>
        <v>39</v>
      </c>
      <c r="V69" s="36">
        <v>24</v>
      </c>
      <c r="W69" s="37">
        <v>10</v>
      </c>
      <c r="X69" s="36" t="s">
        <v>11</v>
      </c>
      <c r="Y69" s="36">
        <f t="shared" si="109"/>
        <v>34</v>
      </c>
      <c r="Z69" s="86">
        <v>16</v>
      </c>
      <c r="AA69" s="37">
        <v>10</v>
      </c>
      <c r="AB69" s="36" t="s">
        <v>11</v>
      </c>
      <c r="AC69" s="36">
        <f t="shared" si="110"/>
        <v>26</v>
      </c>
      <c r="AD69" s="36">
        <v>31</v>
      </c>
      <c r="AE69" s="37">
        <v>10</v>
      </c>
      <c r="AF69" s="36" t="s">
        <v>11</v>
      </c>
      <c r="AG69" s="36">
        <f t="shared" si="111"/>
        <v>41</v>
      </c>
    </row>
    <row r="70" spans="1:33" x14ac:dyDescent="0.25">
      <c r="A70" s="40" t="s">
        <v>23</v>
      </c>
      <c r="B70" s="37">
        <v>25</v>
      </c>
      <c r="C70" s="37">
        <v>18</v>
      </c>
      <c r="D70" s="36" t="s">
        <v>11</v>
      </c>
      <c r="E70" s="36">
        <f t="shared" si="112"/>
        <v>43</v>
      </c>
      <c r="F70" s="36" t="s">
        <v>11</v>
      </c>
      <c r="G70" s="36" t="s">
        <v>11</v>
      </c>
      <c r="H70" s="36" t="s">
        <v>11</v>
      </c>
      <c r="I70" s="36" t="s">
        <v>11</v>
      </c>
      <c r="J70" s="37">
        <v>27</v>
      </c>
      <c r="K70" s="37">
        <v>14</v>
      </c>
      <c r="L70" s="36" t="s">
        <v>11</v>
      </c>
      <c r="M70" s="36">
        <f t="shared" si="106"/>
        <v>41</v>
      </c>
      <c r="N70" s="37">
        <v>23</v>
      </c>
      <c r="O70" s="37">
        <v>19</v>
      </c>
      <c r="P70" s="36" t="s">
        <v>11</v>
      </c>
      <c r="Q70" s="36">
        <f t="shared" si="107"/>
        <v>42</v>
      </c>
      <c r="R70" s="37">
        <v>24</v>
      </c>
      <c r="S70" s="37">
        <v>12</v>
      </c>
      <c r="T70" s="36" t="s">
        <v>11</v>
      </c>
      <c r="U70" s="36">
        <f t="shared" si="108"/>
        <v>36</v>
      </c>
      <c r="V70" s="37">
        <v>32</v>
      </c>
      <c r="W70" s="37">
        <v>19</v>
      </c>
      <c r="X70" s="36" t="s">
        <v>11</v>
      </c>
      <c r="Y70" s="36">
        <f t="shared" si="109"/>
        <v>51</v>
      </c>
      <c r="Z70" s="37">
        <v>32</v>
      </c>
      <c r="AA70" s="37">
        <v>18</v>
      </c>
      <c r="AB70" s="36" t="s">
        <v>11</v>
      </c>
      <c r="AC70" s="36">
        <f t="shared" si="110"/>
        <v>50</v>
      </c>
      <c r="AD70" s="37">
        <v>31</v>
      </c>
      <c r="AE70" s="37">
        <v>19</v>
      </c>
      <c r="AF70" s="36" t="s">
        <v>11</v>
      </c>
      <c r="AG70" s="36">
        <f t="shared" si="111"/>
        <v>50</v>
      </c>
    </row>
    <row r="71" spans="1:33" x14ac:dyDescent="0.25">
      <c r="A71" s="40" t="s">
        <v>25</v>
      </c>
      <c r="B71" s="37">
        <v>25</v>
      </c>
      <c r="C71" s="37">
        <v>22</v>
      </c>
      <c r="D71" s="36" t="s">
        <v>11</v>
      </c>
      <c r="E71" s="36">
        <f t="shared" si="112"/>
        <v>47</v>
      </c>
      <c r="F71" s="36" t="s">
        <v>11</v>
      </c>
      <c r="G71" s="36" t="s">
        <v>11</v>
      </c>
      <c r="H71" s="36" t="s">
        <v>11</v>
      </c>
      <c r="I71" s="36" t="s">
        <v>11</v>
      </c>
      <c r="J71" s="37">
        <v>23</v>
      </c>
      <c r="K71" s="37">
        <v>23</v>
      </c>
      <c r="L71" s="36" t="s">
        <v>11</v>
      </c>
      <c r="M71" s="36">
        <f t="shared" si="106"/>
        <v>46</v>
      </c>
      <c r="N71" s="37">
        <v>24</v>
      </c>
      <c r="O71" s="37">
        <v>22</v>
      </c>
      <c r="P71" s="36" t="s">
        <v>11</v>
      </c>
      <c r="Q71" s="36">
        <f t="shared" si="107"/>
        <v>46</v>
      </c>
      <c r="R71" s="37">
        <v>23</v>
      </c>
      <c r="S71" s="37">
        <v>17</v>
      </c>
      <c r="T71" s="36" t="s">
        <v>11</v>
      </c>
      <c r="U71" s="36">
        <f t="shared" si="108"/>
        <v>40</v>
      </c>
      <c r="V71" s="37">
        <v>28</v>
      </c>
      <c r="W71" s="37">
        <v>22</v>
      </c>
      <c r="X71" s="36" t="s">
        <v>11</v>
      </c>
      <c r="Y71" s="36">
        <f t="shared" si="109"/>
        <v>50</v>
      </c>
      <c r="Z71" s="37">
        <v>24</v>
      </c>
      <c r="AA71" s="37">
        <v>20</v>
      </c>
      <c r="AB71" s="36" t="s">
        <v>11</v>
      </c>
      <c r="AC71" s="36">
        <f t="shared" si="110"/>
        <v>44</v>
      </c>
      <c r="AD71" s="37">
        <v>23</v>
      </c>
      <c r="AE71" s="37">
        <v>18</v>
      </c>
      <c r="AF71" s="36" t="s">
        <v>11</v>
      </c>
      <c r="AG71" s="36">
        <f t="shared" si="111"/>
        <v>41</v>
      </c>
    </row>
    <row r="72" spans="1:33" x14ac:dyDescent="0.25">
      <c r="A72" s="40" t="s">
        <v>20</v>
      </c>
      <c r="B72" s="36" t="s">
        <v>11</v>
      </c>
      <c r="C72" s="37">
        <v>20</v>
      </c>
      <c r="D72" s="36">
        <v>24</v>
      </c>
      <c r="E72" s="36">
        <f t="shared" si="112"/>
        <v>44</v>
      </c>
      <c r="F72" s="36" t="s">
        <v>11</v>
      </c>
      <c r="G72" s="36" t="s">
        <v>11</v>
      </c>
      <c r="H72" s="36" t="s">
        <v>11</v>
      </c>
      <c r="I72" s="36" t="s">
        <v>11</v>
      </c>
      <c r="J72" s="36" t="s">
        <v>11</v>
      </c>
      <c r="K72" s="37">
        <v>19</v>
      </c>
      <c r="L72" s="36">
        <v>21</v>
      </c>
      <c r="M72" s="36">
        <f t="shared" si="106"/>
        <v>40</v>
      </c>
      <c r="N72" s="36" t="s">
        <v>11</v>
      </c>
      <c r="O72" s="37">
        <v>19</v>
      </c>
      <c r="P72" s="36">
        <v>21</v>
      </c>
      <c r="Q72" s="36">
        <f t="shared" si="107"/>
        <v>40</v>
      </c>
      <c r="R72" s="36" t="s">
        <v>11</v>
      </c>
      <c r="S72" s="37">
        <v>12</v>
      </c>
      <c r="T72" s="36">
        <v>15</v>
      </c>
      <c r="U72" s="36">
        <f t="shared" si="108"/>
        <v>27</v>
      </c>
      <c r="V72" s="36" t="s">
        <v>11</v>
      </c>
      <c r="W72" s="37">
        <v>19</v>
      </c>
      <c r="X72" s="36">
        <v>21</v>
      </c>
      <c r="Y72" s="36">
        <f t="shared" si="109"/>
        <v>40</v>
      </c>
      <c r="Z72" s="36" t="s">
        <v>11</v>
      </c>
      <c r="AA72" s="37">
        <v>21</v>
      </c>
      <c r="AB72" s="36">
        <v>24</v>
      </c>
      <c r="AC72" s="36">
        <f t="shared" si="110"/>
        <v>45</v>
      </c>
      <c r="AD72" s="36" t="s">
        <v>11</v>
      </c>
      <c r="AE72" s="37">
        <v>20</v>
      </c>
      <c r="AF72" s="36">
        <v>24</v>
      </c>
      <c r="AG72" s="36">
        <f t="shared" si="111"/>
        <v>44</v>
      </c>
    </row>
    <row r="73" spans="1:33" x14ac:dyDescent="0.25">
      <c r="A73" s="40" t="s">
        <v>28</v>
      </c>
      <c r="B73" s="37">
        <v>26</v>
      </c>
      <c r="C73" s="37">
        <v>16</v>
      </c>
      <c r="D73" s="36">
        <v>21</v>
      </c>
      <c r="E73" s="36">
        <f t="shared" si="112"/>
        <v>63</v>
      </c>
      <c r="F73" s="36" t="s">
        <v>11</v>
      </c>
      <c r="G73" s="36" t="s">
        <v>11</v>
      </c>
      <c r="H73" s="36" t="s">
        <v>11</v>
      </c>
      <c r="I73" s="36" t="s">
        <v>11</v>
      </c>
      <c r="J73" s="37">
        <v>26</v>
      </c>
      <c r="K73" s="37">
        <v>17</v>
      </c>
      <c r="L73" s="36">
        <v>21</v>
      </c>
      <c r="M73" s="36">
        <f t="shared" si="106"/>
        <v>64</v>
      </c>
      <c r="N73" s="37">
        <v>20</v>
      </c>
      <c r="O73" s="37">
        <v>18</v>
      </c>
      <c r="P73" s="36">
        <v>20</v>
      </c>
      <c r="Q73" s="36">
        <f t="shared" si="107"/>
        <v>58</v>
      </c>
      <c r="R73" s="37">
        <v>18</v>
      </c>
      <c r="S73" s="37">
        <v>16</v>
      </c>
      <c r="T73" s="36">
        <v>20</v>
      </c>
      <c r="U73" s="36">
        <f t="shared" si="108"/>
        <v>54</v>
      </c>
      <c r="V73" s="37">
        <v>23</v>
      </c>
      <c r="W73" s="37">
        <v>18</v>
      </c>
      <c r="X73" s="36">
        <v>21</v>
      </c>
      <c r="Y73" s="36">
        <f t="shared" si="109"/>
        <v>62</v>
      </c>
      <c r="Z73" s="37">
        <v>26</v>
      </c>
      <c r="AA73" s="37">
        <v>19</v>
      </c>
      <c r="AB73" s="36">
        <v>21</v>
      </c>
      <c r="AC73" s="36">
        <f t="shared" si="110"/>
        <v>66</v>
      </c>
      <c r="AD73" s="37">
        <v>32</v>
      </c>
      <c r="AE73" s="37">
        <v>16</v>
      </c>
      <c r="AF73" s="36">
        <v>21</v>
      </c>
      <c r="AG73" s="36">
        <f t="shared" si="111"/>
        <v>69</v>
      </c>
    </row>
    <row r="74" spans="1:33" x14ac:dyDescent="0.25">
      <c r="A74" s="21" t="s">
        <v>29</v>
      </c>
      <c r="B74" s="39">
        <f>SUM(B62,B65,B66,B67,B68,B69,B70,B71,B72,B73)</f>
        <v>336</v>
      </c>
      <c r="C74" s="39">
        <f t="shared" ref="C74:D74" si="124">SUM(C62,C65,C66,C67,C68,C69,C70,C71,C72,C73)</f>
        <v>194</v>
      </c>
      <c r="D74" s="39">
        <f t="shared" si="124"/>
        <v>45</v>
      </c>
      <c r="E74" s="39">
        <f>SUM(B74:D74)-49</f>
        <v>526</v>
      </c>
      <c r="F74" s="36" t="s">
        <v>11</v>
      </c>
      <c r="G74" s="36" t="s">
        <v>11</v>
      </c>
      <c r="H74" s="36" t="s">
        <v>11</v>
      </c>
      <c r="I74" s="36" t="s">
        <v>11</v>
      </c>
      <c r="J74" s="39">
        <f t="shared" ref="J74:L74" si="125">SUM(J62,J65,J66,J67,J68,J69,J70,J71,J72,J73)</f>
        <v>281</v>
      </c>
      <c r="K74" s="39">
        <f t="shared" si="125"/>
        <v>182</v>
      </c>
      <c r="L74" s="39">
        <f t="shared" si="125"/>
        <v>42</v>
      </c>
      <c r="M74" s="39">
        <f t="shared" ref="M74" si="126">SUM(J74:L74)-49</f>
        <v>456</v>
      </c>
      <c r="N74" s="39">
        <f t="shared" ref="N74:P74" si="127">SUM(N62,N65,N66,N67,N68,N69,N70,N71,N72,N73)</f>
        <v>338</v>
      </c>
      <c r="O74" s="39">
        <f t="shared" si="127"/>
        <v>195</v>
      </c>
      <c r="P74" s="39">
        <f t="shared" si="127"/>
        <v>41</v>
      </c>
      <c r="Q74" s="39">
        <f t="shared" ref="Q74" si="128">SUM(N74:P74)-49</f>
        <v>525</v>
      </c>
      <c r="R74" s="39">
        <f t="shared" ref="R74:T74" si="129">SUM(R62,R65,R66,R67,R68,R69,R70,R71,R72,R73)</f>
        <v>310</v>
      </c>
      <c r="S74" s="39">
        <f t="shared" si="129"/>
        <v>171</v>
      </c>
      <c r="T74" s="39">
        <f t="shared" si="129"/>
        <v>35</v>
      </c>
      <c r="U74" s="39">
        <f t="shared" ref="U74" si="130">SUM(R74:T74)-49</f>
        <v>467</v>
      </c>
      <c r="V74" s="39">
        <f t="shared" ref="V74:X74" si="131">SUM(V62,V65,V66,V67,V68,V69,V70,V71,V72,V73)</f>
        <v>345</v>
      </c>
      <c r="W74" s="39">
        <f t="shared" si="131"/>
        <v>187</v>
      </c>
      <c r="X74" s="39">
        <f t="shared" si="131"/>
        <v>42</v>
      </c>
      <c r="Y74" s="39">
        <f t="shared" ref="Y74" si="132">SUM(V74:X74)-49</f>
        <v>525</v>
      </c>
      <c r="Z74" s="39">
        <f t="shared" ref="Z74:AB74" si="133">SUM(Z62,Z65,Z66,Z67,Z68,Z69,Z70,Z71,Z72,Z73)</f>
        <v>330</v>
      </c>
      <c r="AA74" s="39">
        <f t="shared" si="133"/>
        <v>187</v>
      </c>
      <c r="AB74" s="39">
        <f t="shared" si="133"/>
        <v>45</v>
      </c>
      <c r="AC74" s="39">
        <f t="shared" ref="AC74" si="134">SUM(Z74:AB74)-49</f>
        <v>513</v>
      </c>
      <c r="AD74" s="39">
        <f t="shared" ref="AD74:AF74" si="135">SUM(AD62,AD65,AD66,AD67,AD68,AD69,AD70,AD71,AD72,AD73)</f>
        <v>336</v>
      </c>
      <c r="AE74" s="39">
        <f t="shared" si="135"/>
        <v>172</v>
      </c>
      <c r="AF74" s="39">
        <f t="shared" si="135"/>
        <v>45</v>
      </c>
      <c r="AG74" s="39">
        <f t="shared" ref="AG74" si="136">SUM(AD74:AF74)-49</f>
        <v>504</v>
      </c>
    </row>
    <row r="75" spans="1:33" ht="26.25" x14ac:dyDescent="0.25">
      <c r="A75" s="193" t="s">
        <v>283</v>
      </c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</row>
    <row r="76" spans="1:33" ht="18.75" x14ac:dyDescent="0.25">
      <c r="A76" s="205" t="s">
        <v>34</v>
      </c>
      <c r="B76" s="205"/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</row>
    <row r="77" spans="1:33" ht="21" x14ac:dyDescent="0.25">
      <c r="A77" s="195" t="s">
        <v>238</v>
      </c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</row>
    <row r="78" spans="1:33" ht="19.5" x14ac:dyDescent="0.35">
      <c r="A78" s="21" t="s">
        <v>1</v>
      </c>
      <c r="B78" s="191" t="s">
        <v>259</v>
      </c>
      <c r="C78" s="191"/>
      <c r="D78" s="191"/>
      <c r="E78" s="191"/>
      <c r="F78" s="208" t="s">
        <v>260</v>
      </c>
      <c r="G78" s="209"/>
      <c r="H78" s="209"/>
      <c r="I78" s="210"/>
      <c r="J78" s="211" t="s">
        <v>336</v>
      </c>
      <c r="K78" s="212"/>
      <c r="L78" s="212"/>
      <c r="M78" s="213"/>
      <c r="N78" s="190" t="s">
        <v>261</v>
      </c>
      <c r="O78" s="190"/>
      <c r="P78" s="190"/>
      <c r="Q78" s="190"/>
      <c r="R78" s="190" t="s">
        <v>262</v>
      </c>
      <c r="S78" s="190"/>
      <c r="T78" s="190"/>
      <c r="U78" s="190"/>
      <c r="V78" s="196" t="s">
        <v>295</v>
      </c>
      <c r="W78" s="196"/>
      <c r="X78" s="196"/>
      <c r="Y78" s="196"/>
      <c r="Z78" s="196" t="s">
        <v>337</v>
      </c>
      <c r="AA78" s="196"/>
      <c r="AB78" s="196"/>
      <c r="AC78" s="196"/>
      <c r="AD78" s="196" t="s">
        <v>338</v>
      </c>
      <c r="AE78" s="196"/>
      <c r="AF78" s="196"/>
      <c r="AG78" s="196"/>
    </row>
    <row r="79" spans="1:33" x14ac:dyDescent="0.25">
      <c r="A79" s="40" t="s">
        <v>3</v>
      </c>
      <c r="B79" s="40" t="s">
        <v>4</v>
      </c>
      <c r="C79" s="40" t="s">
        <v>5</v>
      </c>
      <c r="D79" s="40" t="s">
        <v>6</v>
      </c>
      <c r="E79" s="40" t="s">
        <v>7</v>
      </c>
      <c r="F79" s="40" t="s">
        <v>4</v>
      </c>
      <c r="G79" s="40" t="s">
        <v>5</v>
      </c>
      <c r="H79" s="40" t="s">
        <v>6</v>
      </c>
      <c r="I79" s="40" t="s">
        <v>7</v>
      </c>
      <c r="J79" s="40" t="s">
        <v>4</v>
      </c>
      <c r="K79" s="40" t="s">
        <v>5</v>
      </c>
      <c r="L79" s="40" t="s">
        <v>6</v>
      </c>
      <c r="M79" s="40" t="s">
        <v>7</v>
      </c>
      <c r="N79" s="40" t="s">
        <v>4</v>
      </c>
      <c r="O79" s="40" t="s">
        <v>5</v>
      </c>
      <c r="P79" s="40" t="s">
        <v>6</v>
      </c>
      <c r="Q79" s="40" t="s">
        <v>7</v>
      </c>
      <c r="R79" s="40" t="s">
        <v>4</v>
      </c>
      <c r="S79" s="40" t="s">
        <v>5</v>
      </c>
      <c r="T79" s="40" t="s">
        <v>6</v>
      </c>
      <c r="U79" s="40" t="s">
        <v>7</v>
      </c>
      <c r="V79" s="40" t="s">
        <v>4</v>
      </c>
      <c r="W79" s="40" t="s">
        <v>5</v>
      </c>
      <c r="X79" s="40" t="s">
        <v>6</v>
      </c>
      <c r="Y79" s="40" t="s">
        <v>7</v>
      </c>
      <c r="Z79" s="40" t="s">
        <v>4</v>
      </c>
      <c r="AA79" s="40" t="s">
        <v>5</v>
      </c>
      <c r="AB79" s="40" t="s">
        <v>6</v>
      </c>
      <c r="AC79" s="40" t="s">
        <v>7</v>
      </c>
      <c r="AD79" s="40" t="s">
        <v>4</v>
      </c>
      <c r="AE79" s="40" t="s">
        <v>5</v>
      </c>
      <c r="AF79" s="40" t="s">
        <v>6</v>
      </c>
      <c r="AG79" s="40" t="s">
        <v>7</v>
      </c>
    </row>
    <row r="80" spans="1:33" x14ac:dyDescent="0.25">
      <c r="A80" s="46" t="s">
        <v>10</v>
      </c>
      <c r="B80" s="36">
        <v>36</v>
      </c>
      <c r="C80" s="36">
        <v>14</v>
      </c>
      <c r="D80" s="36" t="s">
        <v>11</v>
      </c>
      <c r="E80" s="36">
        <f>SUM(B80:D80)</f>
        <v>50</v>
      </c>
      <c r="F80" s="36">
        <v>29</v>
      </c>
      <c r="G80" s="36">
        <v>12</v>
      </c>
      <c r="H80" s="36" t="s">
        <v>11</v>
      </c>
      <c r="I80" s="36">
        <f t="shared" ref="I80:I91" si="137">SUM(F80:H80)</f>
        <v>41</v>
      </c>
      <c r="J80" s="36">
        <v>35</v>
      </c>
      <c r="K80" s="36">
        <v>14</v>
      </c>
      <c r="L80" s="36" t="s">
        <v>11</v>
      </c>
      <c r="M80" s="36">
        <f t="shared" ref="M80:M93" si="138">SUM(J80:L80)</f>
        <v>49</v>
      </c>
      <c r="N80" s="36">
        <v>39</v>
      </c>
      <c r="O80" s="36">
        <v>14</v>
      </c>
      <c r="P80" s="36" t="s">
        <v>11</v>
      </c>
      <c r="Q80" s="36">
        <f t="shared" ref="Q80:Q93" si="139">SUM(N80:P80)</f>
        <v>53</v>
      </c>
      <c r="R80" s="36">
        <v>29</v>
      </c>
      <c r="S80" s="36">
        <v>15</v>
      </c>
      <c r="T80" s="36" t="s">
        <v>11</v>
      </c>
      <c r="U80" s="36">
        <f t="shared" ref="U80:U93" si="140">SUM(R80:T80)</f>
        <v>44</v>
      </c>
      <c r="V80" s="36">
        <v>30</v>
      </c>
      <c r="W80" s="36">
        <v>18</v>
      </c>
      <c r="X80" s="36" t="s">
        <v>11</v>
      </c>
      <c r="Y80" s="36">
        <f t="shared" ref="Y80:Y93" si="141">SUM(V80:X80)</f>
        <v>48</v>
      </c>
      <c r="Z80" s="36">
        <v>27</v>
      </c>
      <c r="AA80" s="36">
        <v>16</v>
      </c>
      <c r="AB80" s="36" t="s">
        <v>11</v>
      </c>
      <c r="AC80" s="36">
        <f t="shared" ref="AC80:AC93" si="142">SUM(Z80:AB80)</f>
        <v>43</v>
      </c>
      <c r="AD80" s="36">
        <v>27</v>
      </c>
      <c r="AE80" s="36">
        <v>15</v>
      </c>
      <c r="AF80" s="36" t="s">
        <v>11</v>
      </c>
      <c r="AG80" s="36">
        <f t="shared" ref="AG80:AG93" si="143">SUM(AD80:AF80)</f>
        <v>42</v>
      </c>
    </row>
    <row r="81" spans="1:33" x14ac:dyDescent="0.25">
      <c r="A81" s="46" t="s">
        <v>12</v>
      </c>
      <c r="B81" s="37">
        <v>30</v>
      </c>
      <c r="C81" s="37">
        <v>18</v>
      </c>
      <c r="D81" s="36" t="s">
        <v>11</v>
      </c>
      <c r="E81" s="36">
        <f t="shared" ref="E81:E93" si="144">SUM(B81:D81)</f>
        <v>48</v>
      </c>
      <c r="F81" s="37">
        <v>35</v>
      </c>
      <c r="G81" s="37">
        <v>16</v>
      </c>
      <c r="H81" s="36" t="s">
        <v>11</v>
      </c>
      <c r="I81" s="36">
        <f t="shared" si="137"/>
        <v>51</v>
      </c>
      <c r="J81" s="37">
        <v>35</v>
      </c>
      <c r="K81" s="37">
        <v>16</v>
      </c>
      <c r="L81" s="36" t="s">
        <v>11</v>
      </c>
      <c r="M81" s="36">
        <f t="shared" si="138"/>
        <v>51</v>
      </c>
      <c r="N81" s="37">
        <v>25</v>
      </c>
      <c r="O81" s="37">
        <v>16</v>
      </c>
      <c r="P81" s="36" t="s">
        <v>11</v>
      </c>
      <c r="Q81" s="36">
        <f t="shared" si="139"/>
        <v>41</v>
      </c>
      <c r="R81" s="37">
        <v>28</v>
      </c>
      <c r="S81" s="37">
        <v>20</v>
      </c>
      <c r="T81" s="36" t="s">
        <v>11</v>
      </c>
      <c r="U81" s="36">
        <f t="shared" si="140"/>
        <v>48</v>
      </c>
      <c r="V81" s="37">
        <v>33</v>
      </c>
      <c r="W81" s="37">
        <v>16</v>
      </c>
      <c r="X81" s="36" t="s">
        <v>11</v>
      </c>
      <c r="Y81" s="36">
        <f t="shared" si="141"/>
        <v>49</v>
      </c>
      <c r="Z81" s="37">
        <v>26</v>
      </c>
      <c r="AA81" s="37">
        <v>20</v>
      </c>
      <c r="AB81" s="36" t="s">
        <v>11</v>
      </c>
      <c r="AC81" s="36">
        <f t="shared" si="142"/>
        <v>46</v>
      </c>
      <c r="AD81" s="37">
        <v>32</v>
      </c>
      <c r="AE81" s="37">
        <v>20</v>
      </c>
      <c r="AF81" s="36" t="s">
        <v>11</v>
      </c>
      <c r="AG81" s="36">
        <f t="shared" si="143"/>
        <v>52</v>
      </c>
    </row>
    <row r="82" spans="1:33" x14ac:dyDescent="0.25">
      <c r="A82" s="47" t="s">
        <v>13</v>
      </c>
      <c r="B82" s="38">
        <f>SUM(B80:B81)</f>
        <v>66</v>
      </c>
      <c r="C82" s="38">
        <f>SUM(C80:C81)</f>
        <v>32</v>
      </c>
      <c r="D82" s="39" t="s">
        <v>11</v>
      </c>
      <c r="E82" s="39">
        <f t="shared" si="144"/>
        <v>98</v>
      </c>
      <c r="F82" s="38">
        <f t="shared" ref="F82:G82" si="145">SUM(F80:F81)</f>
        <v>64</v>
      </c>
      <c r="G82" s="38">
        <f t="shared" si="145"/>
        <v>28</v>
      </c>
      <c r="H82" s="39" t="s">
        <v>11</v>
      </c>
      <c r="I82" s="39">
        <f t="shared" si="137"/>
        <v>92</v>
      </c>
      <c r="J82" s="38">
        <f t="shared" ref="J82:K82" si="146">SUM(J80:J81)</f>
        <v>70</v>
      </c>
      <c r="K82" s="38">
        <f t="shared" si="146"/>
        <v>30</v>
      </c>
      <c r="L82" s="39" t="s">
        <v>11</v>
      </c>
      <c r="M82" s="39">
        <f t="shared" si="138"/>
        <v>100</v>
      </c>
      <c r="N82" s="38">
        <f t="shared" ref="N82:O82" si="147">SUM(N80:N81)</f>
        <v>64</v>
      </c>
      <c r="O82" s="38">
        <f t="shared" si="147"/>
        <v>30</v>
      </c>
      <c r="P82" s="39" t="s">
        <v>11</v>
      </c>
      <c r="Q82" s="39">
        <f t="shared" si="139"/>
        <v>94</v>
      </c>
      <c r="R82" s="38">
        <f t="shared" ref="R82:S82" si="148">SUM(R80:R81)</f>
        <v>57</v>
      </c>
      <c r="S82" s="38">
        <f t="shared" si="148"/>
        <v>35</v>
      </c>
      <c r="T82" s="39" t="s">
        <v>11</v>
      </c>
      <c r="U82" s="39">
        <f t="shared" si="140"/>
        <v>92</v>
      </c>
      <c r="V82" s="38">
        <f t="shared" ref="V82:W82" si="149">SUM(V80:V81)</f>
        <v>63</v>
      </c>
      <c r="W82" s="38">
        <f t="shared" si="149"/>
        <v>34</v>
      </c>
      <c r="X82" s="39" t="s">
        <v>11</v>
      </c>
      <c r="Y82" s="39">
        <f t="shared" si="141"/>
        <v>97</v>
      </c>
      <c r="Z82" s="38">
        <f t="shared" ref="Z82:AA82" si="150">SUM(Z80:Z81)</f>
        <v>53</v>
      </c>
      <c r="AA82" s="38">
        <f t="shared" si="150"/>
        <v>36</v>
      </c>
      <c r="AB82" s="39" t="s">
        <v>11</v>
      </c>
      <c r="AC82" s="39">
        <f t="shared" si="142"/>
        <v>89</v>
      </c>
      <c r="AD82" s="38">
        <f t="shared" ref="AD82:AE82" si="151">SUM(AD80:AD81)</f>
        <v>59</v>
      </c>
      <c r="AE82" s="38">
        <f t="shared" si="151"/>
        <v>35</v>
      </c>
      <c r="AF82" s="39" t="s">
        <v>11</v>
      </c>
      <c r="AG82" s="39">
        <f t="shared" si="143"/>
        <v>94</v>
      </c>
    </row>
    <row r="83" spans="1:33" x14ac:dyDescent="0.25">
      <c r="A83" s="46" t="s">
        <v>14</v>
      </c>
      <c r="B83" s="36">
        <v>41</v>
      </c>
      <c r="C83" s="36" t="s">
        <v>11</v>
      </c>
      <c r="D83" s="36" t="s">
        <v>11</v>
      </c>
      <c r="E83" s="36">
        <f t="shared" si="144"/>
        <v>41</v>
      </c>
      <c r="F83" s="36">
        <v>40</v>
      </c>
      <c r="G83" s="36" t="s">
        <v>11</v>
      </c>
      <c r="H83" s="36" t="s">
        <v>11</v>
      </c>
      <c r="I83" s="36">
        <f t="shared" si="137"/>
        <v>40</v>
      </c>
      <c r="J83" s="36">
        <v>35</v>
      </c>
      <c r="K83" s="36" t="s">
        <v>11</v>
      </c>
      <c r="L83" s="36" t="s">
        <v>11</v>
      </c>
      <c r="M83" s="36">
        <f t="shared" si="138"/>
        <v>35</v>
      </c>
      <c r="N83" s="36">
        <v>44</v>
      </c>
      <c r="O83" s="36" t="s">
        <v>11</v>
      </c>
      <c r="P83" s="36" t="s">
        <v>11</v>
      </c>
      <c r="Q83" s="36">
        <f t="shared" si="139"/>
        <v>44</v>
      </c>
      <c r="R83" s="36">
        <v>36</v>
      </c>
      <c r="S83" s="36" t="s">
        <v>11</v>
      </c>
      <c r="T83" s="36" t="s">
        <v>11</v>
      </c>
      <c r="U83" s="36">
        <f t="shared" si="140"/>
        <v>36</v>
      </c>
      <c r="V83" s="36">
        <v>49</v>
      </c>
      <c r="W83" s="36" t="s">
        <v>11</v>
      </c>
      <c r="X83" s="36" t="s">
        <v>11</v>
      </c>
      <c r="Y83" s="36">
        <f t="shared" si="141"/>
        <v>49</v>
      </c>
      <c r="Z83" s="36">
        <v>36</v>
      </c>
      <c r="AA83" s="36" t="s">
        <v>11</v>
      </c>
      <c r="AB83" s="36" t="s">
        <v>11</v>
      </c>
      <c r="AC83" s="36">
        <f t="shared" si="142"/>
        <v>36</v>
      </c>
      <c r="AD83" s="36">
        <v>41</v>
      </c>
      <c r="AE83" s="36" t="s">
        <v>11</v>
      </c>
      <c r="AF83" s="36" t="s">
        <v>11</v>
      </c>
      <c r="AG83" s="36">
        <f t="shared" si="143"/>
        <v>41</v>
      </c>
    </row>
    <row r="84" spans="1:33" x14ac:dyDescent="0.25">
      <c r="A84" s="46" t="s">
        <v>15</v>
      </c>
      <c r="B84" s="37">
        <v>36</v>
      </c>
      <c r="C84" s="36" t="s">
        <v>11</v>
      </c>
      <c r="D84" s="36" t="s">
        <v>11</v>
      </c>
      <c r="E84" s="36">
        <f t="shared" si="144"/>
        <v>36</v>
      </c>
      <c r="F84" s="37">
        <v>26</v>
      </c>
      <c r="G84" s="36" t="s">
        <v>11</v>
      </c>
      <c r="H84" s="36" t="s">
        <v>11</v>
      </c>
      <c r="I84" s="36">
        <f t="shared" si="137"/>
        <v>26</v>
      </c>
      <c r="J84" s="37">
        <v>16</v>
      </c>
      <c r="K84" s="36" t="s">
        <v>11</v>
      </c>
      <c r="L84" s="36" t="s">
        <v>11</v>
      </c>
      <c r="M84" s="36">
        <f t="shared" si="138"/>
        <v>16</v>
      </c>
      <c r="N84" s="37">
        <v>22</v>
      </c>
      <c r="O84" s="36" t="s">
        <v>11</v>
      </c>
      <c r="P84" s="36" t="s">
        <v>11</v>
      </c>
      <c r="Q84" s="36">
        <f t="shared" si="139"/>
        <v>22</v>
      </c>
      <c r="R84" s="37">
        <v>37</v>
      </c>
      <c r="S84" s="36" t="s">
        <v>11</v>
      </c>
      <c r="T84" s="36" t="s">
        <v>11</v>
      </c>
      <c r="U84" s="36">
        <f t="shared" si="140"/>
        <v>37</v>
      </c>
      <c r="V84" s="37">
        <v>37</v>
      </c>
      <c r="W84" s="36" t="s">
        <v>11</v>
      </c>
      <c r="X84" s="36" t="s">
        <v>11</v>
      </c>
      <c r="Y84" s="36">
        <f t="shared" si="141"/>
        <v>37</v>
      </c>
      <c r="Z84" s="37">
        <v>44</v>
      </c>
      <c r="AA84" s="36" t="s">
        <v>11</v>
      </c>
      <c r="AB84" s="36" t="s">
        <v>11</v>
      </c>
      <c r="AC84" s="36">
        <f t="shared" si="142"/>
        <v>44</v>
      </c>
      <c r="AD84" s="37">
        <v>31</v>
      </c>
      <c r="AE84" s="36" t="s">
        <v>11</v>
      </c>
      <c r="AF84" s="36" t="s">
        <v>11</v>
      </c>
      <c r="AG84" s="36">
        <f t="shared" si="143"/>
        <v>31</v>
      </c>
    </row>
    <row r="85" spans="1:33" x14ac:dyDescent="0.25">
      <c r="A85" s="47" t="s">
        <v>16</v>
      </c>
      <c r="B85" s="38">
        <f>SUM(B83:B84)</f>
        <v>77</v>
      </c>
      <c r="C85" s="39" t="s">
        <v>11</v>
      </c>
      <c r="D85" s="39" t="s">
        <v>11</v>
      </c>
      <c r="E85" s="39">
        <f t="shared" si="144"/>
        <v>77</v>
      </c>
      <c r="F85" s="38">
        <f t="shared" ref="F85" si="152">SUM(F83:F84)</f>
        <v>66</v>
      </c>
      <c r="G85" s="39" t="s">
        <v>11</v>
      </c>
      <c r="H85" s="39" t="s">
        <v>11</v>
      </c>
      <c r="I85" s="39">
        <f t="shared" si="137"/>
        <v>66</v>
      </c>
      <c r="J85" s="48">
        <f t="shared" ref="J85" si="153">SUM(J83:J84)</f>
        <v>51</v>
      </c>
      <c r="K85" s="39" t="s">
        <v>11</v>
      </c>
      <c r="L85" s="39" t="s">
        <v>11</v>
      </c>
      <c r="M85" s="39">
        <f t="shared" si="138"/>
        <v>51</v>
      </c>
      <c r="N85" s="38">
        <f t="shared" ref="N85" si="154">SUM(N83:N84)</f>
        <v>66</v>
      </c>
      <c r="O85" s="39" t="s">
        <v>11</v>
      </c>
      <c r="P85" s="39" t="s">
        <v>11</v>
      </c>
      <c r="Q85" s="39">
        <f t="shared" si="139"/>
        <v>66</v>
      </c>
      <c r="R85" s="38">
        <f t="shared" ref="R85" si="155">SUM(R83:R84)</f>
        <v>73</v>
      </c>
      <c r="S85" s="39" t="s">
        <v>11</v>
      </c>
      <c r="T85" s="39" t="s">
        <v>11</v>
      </c>
      <c r="U85" s="39">
        <f t="shared" si="140"/>
        <v>73</v>
      </c>
      <c r="V85" s="38">
        <f t="shared" ref="V85" si="156">SUM(V83:V84)</f>
        <v>86</v>
      </c>
      <c r="W85" s="39" t="s">
        <v>11</v>
      </c>
      <c r="X85" s="39" t="s">
        <v>11</v>
      </c>
      <c r="Y85" s="39">
        <f t="shared" si="141"/>
        <v>86</v>
      </c>
      <c r="Z85" s="38">
        <f t="shared" ref="Z85" si="157">SUM(Z83:Z84)</f>
        <v>80</v>
      </c>
      <c r="AA85" s="39" t="s">
        <v>11</v>
      </c>
      <c r="AB85" s="39" t="s">
        <v>11</v>
      </c>
      <c r="AC85" s="39">
        <f t="shared" si="142"/>
        <v>80</v>
      </c>
      <c r="AD85" s="38">
        <f t="shared" ref="AD85" si="158">SUM(AD83:AD84)</f>
        <v>72</v>
      </c>
      <c r="AE85" s="39" t="s">
        <v>11</v>
      </c>
      <c r="AF85" s="39" t="s">
        <v>11</v>
      </c>
      <c r="AG85" s="39">
        <f t="shared" si="143"/>
        <v>72</v>
      </c>
    </row>
    <row r="86" spans="1:33" x14ac:dyDescent="0.25">
      <c r="A86" s="40" t="s">
        <v>17</v>
      </c>
      <c r="B86" s="37">
        <v>36</v>
      </c>
      <c r="C86" s="37">
        <v>29</v>
      </c>
      <c r="D86" s="36" t="s">
        <v>11</v>
      </c>
      <c r="E86" s="36">
        <f t="shared" si="144"/>
        <v>65</v>
      </c>
      <c r="F86" s="37">
        <v>32</v>
      </c>
      <c r="G86" s="37">
        <v>20</v>
      </c>
      <c r="H86" s="36" t="s">
        <v>11</v>
      </c>
      <c r="I86" s="36">
        <f t="shared" si="137"/>
        <v>52</v>
      </c>
      <c r="J86" s="37">
        <v>27</v>
      </c>
      <c r="K86" s="37">
        <v>26</v>
      </c>
      <c r="L86" s="36" t="s">
        <v>11</v>
      </c>
      <c r="M86" s="36">
        <f t="shared" si="138"/>
        <v>53</v>
      </c>
      <c r="N86" s="37">
        <v>32</v>
      </c>
      <c r="O86" s="37">
        <v>20</v>
      </c>
      <c r="P86" s="36" t="s">
        <v>11</v>
      </c>
      <c r="Q86" s="36">
        <f t="shared" si="139"/>
        <v>52</v>
      </c>
      <c r="R86" s="37">
        <v>43</v>
      </c>
      <c r="S86" s="37">
        <v>25</v>
      </c>
      <c r="T86" s="36" t="s">
        <v>11</v>
      </c>
      <c r="U86" s="36">
        <f t="shared" si="140"/>
        <v>68</v>
      </c>
      <c r="V86" s="37">
        <v>35</v>
      </c>
      <c r="W86" s="37">
        <v>22</v>
      </c>
      <c r="X86" s="36" t="s">
        <v>11</v>
      </c>
      <c r="Y86" s="36">
        <f t="shared" si="141"/>
        <v>57</v>
      </c>
      <c r="Z86" s="48">
        <v>8</v>
      </c>
      <c r="AA86" s="37">
        <v>26</v>
      </c>
      <c r="AB86" s="36" t="s">
        <v>11</v>
      </c>
      <c r="AC86" s="36">
        <f t="shared" si="142"/>
        <v>34</v>
      </c>
      <c r="AD86" s="37">
        <v>25</v>
      </c>
      <c r="AE86" s="37">
        <v>23</v>
      </c>
      <c r="AF86" s="36" t="s">
        <v>11</v>
      </c>
      <c r="AG86" s="36">
        <f t="shared" si="143"/>
        <v>48</v>
      </c>
    </row>
    <row r="87" spans="1:33" x14ac:dyDescent="0.25">
      <c r="A87" s="40" t="s">
        <v>18</v>
      </c>
      <c r="B87" s="37">
        <v>35</v>
      </c>
      <c r="C87" s="37">
        <v>18</v>
      </c>
      <c r="D87" s="36" t="s">
        <v>11</v>
      </c>
      <c r="E87" s="36">
        <f t="shared" si="144"/>
        <v>53</v>
      </c>
      <c r="F87" s="37">
        <v>23</v>
      </c>
      <c r="G87" s="37">
        <v>22</v>
      </c>
      <c r="H87" s="36" t="s">
        <v>11</v>
      </c>
      <c r="I87" s="36">
        <f t="shared" si="137"/>
        <v>45</v>
      </c>
      <c r="J87" s="37">
        <v>23</v>
      </c>
      <c r="K87" s="37">
        <v>21</v>
      </c>
      <c r="L87" s="36" t="s">
        <v>11</v>
      </c>
      <c r="M87" s="36">
        <f t="shared" si="138"/>
        <v>44</v>
      </c>
      <c r="N87" s="37">
        <v>23</v>
      </c>
      <c r="O87" s="37">
        <v>22</v>
      </c>
      <c r="P87" s="36" t="s">
        <v>11</v>
      </c>
      <c r="Q87" s="36">
        <f t="shared" si="139"/>
        <v>45</v>
      </c>
      <c r="R87" s="37">
        <v>23</v>
      </c>
      <c r="S87" s="37">
        <v>20</v>
      </c>
      <c r="T87" s="36" t="s">
        <v>11</v>
      </c>
      <c r="U87" s="36">
        <f t="shared" si="140"/>
        <v>43</v>
      </c>
      <c r="V87" s="48">
        <v>15</v>
      </c>
      <c r="W87" s="37">
        <v>20</v>
      </c>
      <c r="X87" s="36" t="s">
        <v>11</v>
      </c>
      <c r="Y87" s="36">
        <f t="shared" si="141"/>
        <v>35</v>
      </c>
      <c r="Z87" s="37">
        <v>33</v>
      </c>
      <c r="AA87" s="37">
        <v>17</v>
      </c>
      <c r="AB87" s="36" t="s">
        <v>11</v>
      </c>
      <c r="AC87" s="36">
        <f t="shared" si="142"/>
        <v>50</v>
      </c>
      <c r="AD87" s="37">
        <v>15</v>
      </c>
      <c r="AE87" s="37">
        <v>22</v>
      </c>
      <c r="AF87" s="36" t="s">
        <v>11</v>
      </c>
      <c r="AG87" s="36">
        <f t="shared" si="143"/>
        <v>37</v>
      </c>
    </row>
    <row r="88" spans="1:33" x14ac:dyDescent="0.25">
      <c r="A88" s="40" t="s">
        <v>2</v>
      </c>
      <c r="B88" s="37">
        <v>33</v>
      </c>
      <c r="C88" s="37">
        <v>21</v>
      </c>
      <c r="D88" s="36" t="s">
        <v>11</v>
      </c>
      <c r="E88" s="36">
        <f t="shared" si="144"/>
        <v>54</v>
      </c>
      <c r="F88" s="37">
        <v>26</v>
      </c>
      <c r="G88" s="37">
        <v>18</v>
      </c>
      <c r="H88" s="36" t="s">
        <v>11</v>
      </c>
      <c r="I88" s="36">
        <f t="shared" si="137"/>
        <v>44</v>
      </c>
      <c r="J88" s="48">
        <v>19</v>
      </c>
      <c r="K88" s="37">
        <v>19</v>
      </c>
      <c r="L88" s="36" t="s">
        <v>11</v>
      </c>
      <c r="M88" s="36">
        <f t="shared" si="138"/>
        <v>38</v>
      </c>
      <c r="N88" s="37">
        <v>31</v>
      </c>
      <c r="O88" s="37">
        <v>19</v>
      </c>
      <c r="P88" s="36" t="s">
        <v>11</v>
      </c>
      <c r="Q88" s="36">
        <f t="shared" si="139"/>
        <v>50</v>
      </c>
      <c r="R88" s="37">
        <v>24</v>
      </c>
      <c r="S88" s="37">
        <v>17</v>
      </c>
      <c r="T88" s="36" t="s">
        <v>11</v>
      </c>
      <c r="U88" s="36">
        <f t="shared" si="140"/>
        <v>41</v>
      </c>
      <c r="V88" s="37">
        <v>39</v>
      </c>
      <c r="W88" s="37">
        <v>19</v>
      </c>
      <c r="X88" s="36" t="s">
        <v>11</v>
      </c>
      <c r="Y88" s="36">
        <f t="shared" si="141"/>
        <v>58</v>
      </c>
      <c r="Z88" s="37">
        <v>24</v>
      </c>
      <c r="AA88" s="37">
        <v>20</v>
      </c>
      <c r="AB88" s="36" t="s">
        <v>11</v>
      </c>
      <c r="AC88" s="36">
        <f t="shared" si="142"/>
        <v>44</v>
      </c>
      <c r="AD88" s="37">
        <v>27</v>
      </c>
      <c r="AE88" s="37">
        <v>20</v>
      </c>
      <c r="AF88" s="36" t="s">
        <v>11</v>
      </c>
      <c r="AG88" s="36">
        <f t="shared" si="143"/>
        <v>47</v>
      </c>
    </row>
    <row r="89" spans="1:33" x14ac:dyDescent="0.25">
      <c r="A89" s="40" t="s">
        <v>21</v>
      </c>
      <c r="B89" s="36">
        <v>37</v>
      </c>
      <c r="C89" s="37">
        <v>12</v>
      </c>
      <c r="D89" s="36" t="s">
        <v>11</v>
      </c>
      <c r="E89" s="36">
        <f t="shared" si="144"/>
        <v>49</v>
      </c>
      <c r="F89" s="36">
        <v>23</v>
      </c>
      <c r="G89" s="37">
        <v>12</v>
      </c>
      <c r="H89" s="36" t="s">
        <v>11</v>
      </c>
      <c r="I89" s="36">
        <f t="shared" si="137"/>
        <v>35</v>
      </c>
      <c r="J89" s="36">
        <v>32</v>
      </c>
      <c r="K89" s="37">
        <v>23</v>
      </c>
      <c r="L89" s="36" t="s">
        <v>11</v>
      </c>
      <c r="M89" s="36">
        <f t="shared" si="138"/>
        <v>55</v>
      </c>
      <c r="N89" s="36">
        <v>50</v>
      </c>
      <c r="O89" s="37">
        <v>11</v>
      </c>
      <c r="P89" s="36" t="s">
        <v>11</v>
      </c>
      <c r="Q89" s="36">
        <f t="shared" si="139"/>
        <v>61</v>
      </c>
      <c r="R89" s="36">
        <v>28</v>
      </c>
      <c r="S89" s="37">
        <v>13</v>
      </c>
      <c r="T89" s="36" t="s">
        <v>11</v>
      </c>
      <c r="U89" s="36">
        <f t="shared" si="140"/>
        <v>41</v>
      </c>
      <c r="V89" s="36">
        <v>35</v>
      </c>
      <c r="W89" s="37">
        <v>10</v>
      </c>
      <c r="X89" s="36" t="s">
        <v>11</v>
      </c>
      <c r="Y89" s="36">
        <f t="shared" si="141"/>
        <v>45</v>
      </c>
      <c r="Z89" s="72">
        <v>15</v>
      </c>
      <c r="AA89" s="37">
        <v>11</v>
      </c>
      <c r="AB89" s="36" t="s">
        <v>11</v>
      </c>
      <c r="AC89" s="36">
        <f t="shared" si="142"/>
        <v>26</v>
      </c>
      <c r="AD89" s="72">
        <v>17</v>
      </c>
      <c r="AE89" s="37">
        <v>10</v>
      </c>
      <c r="AF89" s="36" t="s">
        <v>11</v>
      </c>
      <c r="AG89" s="36">
        <f t="shared" si="143"/>
        <v>27</v>
      </c>
    </row>
    <row r="90" spans="1:33" x14ac:dyDescent="0.25">
      <c r="A90" s="40" t="s">
        <v>23</v>
      </c>
      <c r="B90" s="37">
        <v>30</v>
      </c>
      <c r="C90" s="37">
        <v>18</v>
      </c>
      <c r="D90" s="36" t="s">
        <v>11</v>
      </c>
      <c r="E90" s="36">
        <f t="shared" si="144"/>
        <v>48</v>
      </c>
      <c r="F90" s="37">
        <v>25</v>
      </c>
      <c r="G90" s="37">
        <v>13</v>
      </c>
      <c r="H90" s="36" t="s">
        <v>11</v>
      </c>
      <c r="I90" s="36">
        <f t="shared" si="137"/>
        <v>38</v>
      </c>
      <c r="J90" s="37">
        <v>30</v>
      </c>
      <c r="K90" s="37">
        <v>12</v>
      </c>
      <c r="L90" s="36" t="s">
        <v>11</v>
      </c>
      <c r="M90" s="36">
        <f t="shared" si="138"/>
        <v>42</v>
      </c>
      <c r="N90" s="37">
        <v>28</v>
      </c>
      <c r="O90" s="37">
        <v>16</v>
      </c>
      <c r="P90" s="36" t="s">
        <v>11</v>
      </c>
      <c r="Q90" s="36">
        <f t="shared" si="139"/>
        <v>44</v>
      </c>
      <c r="R90" s="37">
        <v>23</v>
      </c>
      <c r="S90" s="37">
        <v>17</v>
      </c>
      <c r="T90" s="36" t="s">
        <v>11</v>
      </c>
      <c r="U90" s="36">
        <f t="shared" si="140"/>
        <v>40</v>
      </c>
      <c r="V90" s="37">
        <v>28</v>
      </c>
      <c r="W90" s="37">
        <v>15</v>
      </c>
      <c r="X90" s="36" t="s">
        <v>11</v>
      </c>
      <c r="Y90" s="36">
        <f t="shared" si="141"/>
        <v>43</v>
      </c>
      <c r="Z90" s="37">
        <v>24</v>
      </c>
      <c r="AA90" s="37">
        <v>17</v>
      </c>
      <c r="AB90" s="36" t="s">
        <v>11</v>
      </c>
      <c r="AC90" s="36">
        <f t="shared" si="142"/>
        <v>41</v>
      </c>
      <c r="AD90" s="37">
        <v>25</v>
      </c>
      <c r="AE90" s="37">
        <v>19</v>
      </c>
      <c r="AF90" s="36" t="s">
        <v>11</v>
      </c>
      <c r="AG90" s="36">
        <f t="shared" si="143"/>
        <v>44</v>
      </c>
    </row>
    <row r="91" spans="1:33" x14ac:dyDescent="0.25">
      <c r="A91" s="40" t="s">
        <v>25</v>
      </c>
      <c r="B91" s="37">
        <v>24</v>
      </c>
      <c r="C91" s="37">
        <v>17</v>
      </c>
      <c r="D91" s="36" t="s">
        <v>11</v>
      </c>
      <c r="E91" s="36">
        <f t="shared" si="144"/>
        <v>41</v>
      </c>
      <c r="F91" s="37">
        <v>23</v>
      </c>
      <c r="G91" s="37">
        <v>20</v>
      </c>
      <c r="H91" s="36" t="s">
        <v>11</v>
      </c>
      <c r="I91" s="36">
        <f t="shared" si="137"/>
        <v>43</v>
      </c>
      <c r="J91" s="37">
        <v>27</v>
      </c>
      <c r="K91" s="37">
        <v>16</v>
      </c>
      <c r="L91" s="36" t="s">
        <v>11</v>
      </c>
      <c r="M91" s="36">
        <f t="shared" si="138"/>
        <v>43</v>
      </c>
      <c r="N91" s="37">
        <v>28</v>
      </c>
      <c r="O91" s="37">
        <v>17</v>
      </c>
      <c r="P91" s="36" t="s">
        <v>11</v>
      </c>
      <c r="Q91" s="36">
        <f t="shared" si="139"/>
        <v>45</v>
      </c>
      <c r="R91" s="37">
        <v>25</v>
      </c>
      <c r="S91" s="37">
        <v>21</v>
      </c>
      <c r="T91" s="36" t="s">
        <v>11</v>
      </c>
      <c r="U91" s="36">
        <f t="shared" si="140"/>
        <v>46</v>
      </c>
      <c r="V91" s="37">
        <v>27</v>
      </c>
      <c r="W91" s="37">
        <v>19</v>
      </c>
      <c r="X91" s="36" t="s">
        <v>11</v>
      </c>
      <c r="Y91" s="36">
        <f t="shared" si="141"/>
        <v>46</v>
      </c>
      <c r="Z91" s="37">
        <v>26</v>
      </c>
      <c r="AA91" s="37">
        <v>22</v>
      </c>
      <c r="AB91" s="36" t="s">
        <v>11</v>
      </c>
      <c r="AC91" s="36">
        <f t="shared" si="142"/>
        <v>48</v>
      </c>
      <c r="AD91" s="37">
        <v>23</v>
      </c>
      <c r="AE91" s="37">
        <v>20</v>
      </c>
      <c r="AF91" s="36" t="s">
        <v>11</v>
      </c>
      <c r="AG91" s="36">
        <f t="shared" si="143"/>
        <v>43</v>
      </c>
    </row>
    <row r="92" spans="1:33" x14ac:dyDescent="0.25">
      <c r="A92" s="40" t="s">
        <v>20</v>
      </c>
      <c r="B92" s="36" t="s">
        <v>11</v>
      </c>
      <c r="C92" s="37">
        <v>19</v>
      </c>
      <c r="D92" s="36">
        <v>21</v>
      </c>
      <c r="E92" s="36">
        <f t="shared" si="144"/>
        <v>40</v>
      </c>
      <c r="F92" s="36" t="s">
        <v>11</v>
      </c>
      <c r="G92" s="37">
        <v>20</v>
      </c>
      <c r="H92" s="36">
        <v>24</v>
      </c>
      <c r="I92" s="36">
        <v>24</v>
      </c>
      <c r="J92" s="36" t="s">
        <v>11</v>
      </c>
      <c r="K92" s="37">
        <v>20</v>
      </c>
      <c r="L92" s="36">
        <v>24</v>
      </c>
      <c r="M92" s="36">
        <f t="shared" si="138"/>
        <v>44</v>
      </c>
      <c r="N92" s="36" t="s">
        <v>11</v>
      </c>
      <c r="O92" s="37">
        <v>20</v>
      </c>
      <c r="P92" s="36">
        <v>24</v>
      </c>
      <c r="Q92" s="36">
        <f t="shared" si="139"/>
        <v>44</v>
      </c>
      <c r="R92" s="36" t="s">
        <v>11</v>
      </c>
      <c r="S92" s="37">
        <v>21</v>
      </c>
      <c r="T92" s="36">
        <v>23</v>
      </c>
      <c r="U92" s="36">
        <f t="shared" si="140"/>
        <v>44</v>
      </c>
      <c r="V92" s="36" t="s">
        <v>11</v>
      </c>
      <c r="W92" s="37">
        <v>22</v>
      </c>
      <c r="X92" s="36">
        <v>24</v>
      </c>
      <c r="Y92" s="36">
        <f t="shared" si="141"/>
        <v>46</v>
      </c>
      <c r="Z92" s="36" t="s">
        <v>11</v>
      </c>
      <c r="AA92" s="37">
        <v>19</v>
      </c>
      <c r="AB92" s="36">
        <v>21</v>
      </c>
      <c r="AC92" s="36">
        <f t="shared" si="142"/>
        <v>40</v>
      </c>
      <c r="AD92" s="36" t="s">
        <v>11</v>
      </c>
      <c r="AE92" s="37">
        <v>17</v>
      </c>
      <c r="AF92" s="36">
        <v>19</v>
      </c>
      <c r="AG92" s="36">
        <f t="shared" si="143"/>
        <v>36</v>
      </c>
    </row>
    <row r="93" spans="1:33" x14ac:dyDescent="0.25">
      <c r="A93" s="40" t="s">
        <v>28</v>
      </c>
      <c r="B93" s="37">
        <v>22</v>
      </c>
      <c r="C93" s="37">
        <v>19</v>
      </c>
      <c r="D93" s="36">
        <v>21</v>
      </c>
      <c r="E93" s="36">
        <f t="shared" si="144"/>
        <v>62</v>
      </c>
      <c r="F93" s="37">
        <v>24</v>
      </c>
      <c r="G93" s="37">
        <v>19</v>
      </c>
      <c r="H93" s="36">
        <v>21</v>
      </c>
      <c r="I93" s="36">
        <f t="shared" ref="I93" si="159">SUM(F93:H93)</f>
        <v>64</v>
      </c>
      <c r="J93" s="37">
        <v>31</v>
      </c>
      <c r="K93" s="37">
        <v>18</v>
      </c>
      <c r="L93" s="36">
        <v>21</v>
      </c>
      <c r="M93" s="36">
        <f t="shared" si="138"/>
        <v>70</v>
      </c>
      <c r="N93" s="37">
        <v>26</v>
      </c>
      <c r="O93" s="37">
        <v>16</v>
      </c>
      <c r="P93" s="36">
        <v>21</v>
      </c>
      <c r="Q93" s="36">
        <f t="shared" si="139"/>
        <v>63</v>
      </c>
      <c r="R93" s="37">
        <v>29</v>
      </c>
      <c r="S93" s="37">
        <v>12</v>
      </c>
      <c r="T93" s="36">
        <v>21</v>
      </c>
      <c r="U93" s="36">
        <f t="shared" si="140"/>
        <v>62</v>
      </c>
      <c r="V93" s="37">
        <v>28</v>
      </c>
      <c r="W93" s="37">
        <v>15</v>
      </c>
      <c r="X93" s="36">
        <v>21</v>
      </c>
      <c r="Y93" s="36">
        <f t="shared" si="141"/>
        <v>64</v>
      </c>
      <c r="Z93" s="37">
        <v>20</v>
      </c>
      <c r="AA93" s="37">
        <v>18</v>
      </c>
      <c r="AB93" s="36">
        <v>20</v>
      </c>
      <c r="AC93" s="36">
        <f t="shared" si="142"/>
        <v>58</v>
      </c>
      <c r="AD93" s="37">
        <v>22</v>
      </c>
      <c r="AE93" s="37">
        <v>15</v>
      </c>
      <c r="AF93" s="36">
        <v>20</v>
      </c>
      <c r="AG93" s="36">
        <f t="shared" si="143"/>
        <v>57</v>
      </c>
    </row>
    <row r="94" spans="1:33" x14ac:dyDescent="0.25">
      <c r="A94" s="21" t="s">
        <v>29</v>
      </c>
      <c r="B94" s="39">
        <f>SUM(B82,B85,B86,B87,B88,B89,B90,B91,B92,B93)</f>
        <v>360</v>
      </c>
      <c r="C94" s="39">
        <f t="shared" ref="C94:D94" si="160">SUM(C82,C85,C86,C87,C88,C89,C90,C91,C92,C93)</f>
        <v>185</v>
      </c>
      <c r="D94" s="39">
        <f t="shared" si="160"/>
        <v>42</v>
      </c>
      <c r="E94" s="39">
        <f>SUM(B94:D94)-49</f>
        <v>538</v>
      </c>
      <c r="F94" s="39">
        <f t="shared" ref="F94:H94" si="161">SUM(F82,F85,F86,F87,F88,F89,F90,F91,F92,F93)</f>
        <v>306</v>
      </c>
      <c r="G94" s="39">
        <f t="shared" si="161"/>
        <v>172</v>
      </c>
      <c r="H94" s="39">
        <f t="shared" si="161"/>
        <v>45</v>
      </c>
      <c r="I94" s="39">
        <f t="shared" ref="I94" si="162">SUM(F94:H94)-49</f>
        <v>474</v>
      </c>
      <c r="J94" s="39">
        <f t="shared" ref="J94:L94" si="163">SUM(J82,J85,J86,J87,J88,J89,J90,J91,J92,J93)</f>
        <v>310</v>
      </c>
      <c r="K94" s="39">
        <f t="shared" si="163"/>
        <v>185</v>
      </c>
      <c r="L94" s="39">
        <f t="shared" si="163"/>
        <v>45</v>
      </c>
      <c r="M94" s="39">
        <f t="shared" ref="M94" si="164">SUM(J94:L94)-49</f>
        <v>491</v>
      </c>
      <c r="N94" s="39">
        <f t="shared" ref="N94:P94" si="165">SUM(N82,N85,N86,N87,N88,N89,N90,N91,N92,N93)</f>
        <v>348</v>
      </c>
      <c r="O94" s="39">
        <f t="shared" si="165"/>
        <v>171</v>
      </c>
      <c r="P94" s="39">
        <f t="shared" si="165"/>
        <v>45</v>
      </c>
      <c r="Q94" s="39">
        <f t="shared" ref="Q94" si="166">SUM(N94:P94)-49</f>
        <v>515</v>
      </c>
      <c r="R94" s="39">
        <f t="shared" ref="R94:T94" si="167">SUM(R82,R85,R86,R87,R88,R89,R90,R91,R92,R93)</f>
        <v>325</v>
      </c>
      <c r="S94" s="39">
        <f t="shared" si="167"/>
        <v>181</v>
      </c>
      <c r="T94" s="39">
        <f t="shared" si="167"/>
        <v>44</v>
      </c>
      <c r="U94" s="39">
        <f t="shared" ref="U94" si="168">SUM(R94:T94)-49</f>
        <v>501</v>
      </c>
      <c r="V94" s="39">
        <f t="shared" ref="V94:X94" si="169">SUM(V82,V85,V86,V87,V88,V89,V90,V91,V92,V93)</f>
        <v>356</v>
      </c>
      <c r="W94" s="39">
        <f t="shared" si="169"/>
        <v>176</v>
      </c>
      <c r="X94" s="39">
        <f t="shared" si="169"/>
        <v>45</v>
      </c>
      <c r="Y94" s="39">
        <f t="shared" ref="Y94" si="170">SUM(V94:X94)-49</f>
        <v>528</v>
      </c>
      <c r="Z94" s="39">
        <f t="shared" ref="Z94:AB94" si="171">SUM(Z82,Z85,Z86,Z87,Z88,Z89,Z90,Z91,Z92,Z93)</f>
        <v>283</v>
      </c>
      <c r="AA94" s="39">
        <f t="shared" si="171"/>
        <v>186</v>
      </c>
      <c r="AB94" s="39">
        <f t="shared" si="171"/>
        <v>41</v>
      </c>
      <c r="AC94" s="39">
        <f t="shared" ref="AC94" si="172">SUM(Z94:AB94)-49</f>
        <v>461</v>
      </c>
      <c r="AD94" s="39">
        <f t="shared" ref="AD94:AF94" si="173">SUM(AD82,AD85,AD86,AD87,AD88,AD89,AD90,AD91,AD92,AD93)</f>
        <v>285</v>
      </c>
      <c r="AE94" s="39">
        <f t="shared" si="173"/>
        <v>181</v>
      </c>
      <c r="AF94" s="39">
        <f t="shared" si="173"/>
        <v>39</v>
      </c>
      <c r="AG94" s="39">
        <f t="shared" ref="AG94" si="174">SUM(AD94:AF94)-49</f>
        <v>456</v>
      </c>
    </row>
    <row r="95" spans="1:33" ht="19.5" x14ac:dyDescent="0.35">
      <c r="A95" s="21" t="s">
        <v>1</v>
      </c>
      <c r="B95" s="206" t="s">
        <v>296</v>
      </c>
      <c r="C95" s="206"/>
      <c r="D95" s="206"/>
      <c r="E95" s="206"/>
      <c r="F95" s="192" t="s">
        <v>339</v>
      </c>
      <c r="G95" s="192"/>
      <c r="H95" s="192"/>
      <c r="I95" s="192"/>
      <c r="J95" s="206" t="s">
        <v>332</v>
      </c>
      <c r="K95" s="206"/>
      <c r="L95" s="206"/>
      <c r="M95" s="206"/>
      <c r="N95" s="206" t="s">
        <v>340</v>
      </c>
      <c r="O95" s="206"/>
      <c r="P95" s="206"/>
      <c r="Q95" s="206"/>
      <c r="R95" s="190" t="s">
        <v>263</v>
      </c>
      <c r="S95" s="190"/>
      <c r="T95" s="190"/>
      <c r="U95" s="190"/>
      <c r="V95" s="206" t="s">
        <v>406</v>
      </c>
      <c r="W95" s="206"/>
      <c r="X95" s="206"/>
      <c r="Y95" s="206"/>
      <c r="Z95" s="206" t="s">
        <v>342</v>
      </c>
      <c r="AA95" s="206"/>
      <c r="AB95" s="206"/>
      <c r="AC95" s="206"/>
      <c r="AD95" s="206" t="s">
        <v>407</v>
      </c>
      <c r="AE95" s="206"/>
      <c r="AF95" s="206"/>
      <c r="AG95" s="206"/>
    </row>
    <row r="96" spans="1:33" x14ac:dyDescent="0.25">
      <c r="A96" s="40" t="s">
        <v>3</v>
      </c>
      <c r="B96" s="40" t="s">
        <v>4</v>
      </c>
      <c r="C96" s="40" t="s">
        <v>5</v>
      </c>
      <c r="D96" s="40" t="s">
        <v>6</v>
      </c>
      <c r="E96" s="40" t="s">
        <v>7</v>
      </c>
      <c r="F96" s="40" t="s">
        <v>4</v>
      </c>
      <c r="G96" s="40" t="s">
        <v>5</v>
      </c>
      <c r="H96" s="40" t="s">
        <v>6</v>
      </c>
      <c r="I96" s="40" t="s">
        <v>7</v>
      </c>
      <c r="J96" s="40" t="s">
        <v>4</v>
      </c>
      <c r="K96" s="40" t="s">
        <v>5</v>
      </c>
      <c r="L96" s="40" t="s">
        <v>6</v>
      </c>
      <c r="M96" s="40" t="s">
        <v>7</v>
      </c>
      <c r="N96" s="40" t="s">
        <v>4</v>
      </c>
      <c r="O96" s="40" t="s">
        <v>5</v>
      </c>
      <c r="P96" s="40" t="s">
        <v>6</v>
      </c>
      <c r="Q96" s="40" t="s">
        <v>7</v>
      </c>
      <c r="R96" s="40" t="s">
        <v>4</v>
      </c>
      <c r="S96" s="40" t="s">
        <v>5</v>
      </c>
      <c r="T96" s="40" t="s">
        <v>6</v>
      </c>
      <c r="U96" s="40" t="s">
        <v>7</v>
      </c>
      <c r="V96" s="40" t="s">
        <v>4</v>
      </c>
      <c r="W96" s="40" t="s">
        <v>5</v>
      </c>
      <c r="X96" s="40" t="s">
        <v>6</v>
      </c>
      <c r="Y96" s="40" t="s">
        <v>7</v>
      </c>
      <c r="Z96" s="40" t="s">
        <v>4</v>
      </c>
      <c r="AA96" s="40" t="s">
        <v>5</v>
      </c>
      <c r="AB96" s="40" t="s">
        <v>6</v>
      </c>
      <c r="AC96" s="40" t="s">
        <v>7</v>
      </c>
      <c r="AD96" s="40" t="s">
        <v>4</v>
      </c>
      <c r="AE96" s="40" t="s">
        <v>5</v>
      </c>
      <c r="AF96" s="40" t="s">
        <v>6</v>
      </c>
      <c r="AG96" s="40" t="s">
        <v>7</v>
      </c>
    </row>
    <row r="97" spans="1:33" x14ac:dyDescent="0.25">
      <c r="A97" s="46" t="s">
        <v>10</v>
      </c>
      <c r="B97" s="36">
        <v>24</v>
      </c>
      <c r="C97" s="36">
        <v>15</v>
      </c>
      <c r="D97" s="36" t="s">
        <v>11</v>
      </c>
      <c r="E97" s="36">
        <f>SUM(B97:D97)</f>
        <v>39</v>
      </c>
      <c r="F97" s="36">
        <v>31</v>
      </c>
      <c r="G97" s="36">
        <v>18</v>
      </c>
      <c r="H97" s="36" t="s">
        <v>11</v>
      </c>
      <c r="I97" s="36">
        <f t="shared" ref="I97:I110" si="175">SUM(F97:H97)</f>
        <v>49</v>
      </c>
      <c r="J97" s="36">
        <v>34</v>
      </c>
      <c r="K97" s="36">
        <v>17</v>
      </c>
      <c r="L97" s="36" t="s">
        <v>11</v>
      </c>
      <c r="M97" s="36">
        <f t="shared" ref="M97:M110" si="176">SUM(J97:L97)</f>
        <v>51</v>
      </c>
      <c r="N97" s="36">
        <v>26</v>
      </c>
      <c r="O97" s="36">
        <v>13</v>
      </c>
      <c r="P97" s="36" t="s">
        <v>11</v>
      </c>
      <c r="Q97" s="36">
        <f t="shared" ref="Q97:Q110" si="177">SUM(N97:P97)</f>
        <v>39</v>
      </c>
      <c r="R97" s="36">
        <v>35</v>
      </c>
      <c r="S97" s="36">
        <v>12</v>
      </c>
      <c r="T97" s="36" t="s">
        <v>11</v>
      </c>
      <c r="U97" s="36">
        <f t="shared" ref="U97:U110" si="178">SUM(R97:T97)</f>
        <v>47</v>
      </c>
      <c r="V97" s="36">
        <v>37</v>
      </c>
      <c r="W97" s="36">
        <v>13</v>
      </c>
      <c r="X97" s="36" t="s">
        <v>11</v>
      </c>
      <c r="Y97" s="36">
        <f t="shared" ref="Y97:Y110" si="179">SUM(V97:X97)</f>
        <v>50</v>
      </c>
      <c r="Z97" s="36">
        <v>35</v>
      </c>
      <c r="AA97" s="36">
        <v>12</v>
      </c>
      <c r="AB97" s="36" t="s">
        <v>11</v>
      </c>
      <c r="AC97" s="36">
        <f t="shared" ref="AC97:AC110" si="180">SUM(Z97:AB97)</f>
        <v>47</v>
      </c>
      <c r="AD97" s="36">
        <v>29</v>
      </c>
      <c r="AE97" s="36">
        <v>13</v>
      </c>
      <c r="AF97" s="36" t="s">
        <v>11</v>
      </c>
      <c r="AG97" s="36">
        <f t="shared" ref="AG97:AG110" si="181">SUM(AD97:AF97)</f>
        <v>42</v>
      </c>
    </row>
    <row r="98" spans="1:33" x14ac:dyDescent="0.25">
      <c r="A98" s="46" t="s">
        <v>12</v>
      </c>
      <c r="B98" s="37">
        <v>28</v>
      </c>
      <c r="C98" s="37">
        <v>21</v>
      </c>
      <c r="D98" s="36" t="s">
        <v>11</v>
      </c>
      <c r="E98" s="36">
        <f t="shared" ref="E98:E110" si="182">SUM(B98:D98)</f>
        <v>49</v>
      </c>
      <c r="F98" s="37">
        <v>30</v>
      </c>
      <c r="G98" s="37">
        <v>19</v>
      </c>
      <c r="H98" s="36" t="s">
        <v>11</v>
      </c>
      <c r="I98" s="36">
        <f t="shared" si="175"/>
        <v>49</v>
      </c>
      <c r="J98" s="37">
        <v>38</v>
      </c>
      <c r="K98" s="37">
        <v>18</v>
      </c>
      <c r="L98" s="36" t="s">
        <v>11</v>
      </c>
      <c r="M98" s="36">
        <f t="shared" si="176"/>
        <v>56</v>
      </c>
      <c r="N98" s="37">
        <v>24</v>
      </c>
      <c r="O98" s="37">
        <v>16</v>
      </c>
      <c r="P98" s="36" t="s">
        <v>11</v>
      </c>
      <c r="Q98" s="36">
        <f t="shared" si="177"/>
        <v>40</v>
      </c>
      <c r="R98" s="37">
        <v>32</v>
      </c>
      <c r="S98" s="37">
        <v>15</v>
      </c>
      <c r="T98" s="36" t="s">
        <v>11</v>
      </c>
      <c r="U98" s="36">
        <f t="shared" si="178"/>
        <v>47</v>
      </c>
      <c r="V98" s="37">
        <v>25</v>
      </c>
      <c r="W98" s="37">
        <v>15</v>
      </c>
      <c r="X98" s="36" t="s">
        <v>11</v>
      </c>
      <c r="Y98" s="36">
        <f t="shared" si="179"/>
        <v>40</v>
      </c>
      <c r="Z98" s="37">
        <v>31</v>
      </c>
      <c r="AA98" s="37">
        <v>16</v>
      </c>
      <c r="AB98" s="36" t="s">
        <v>11</v>
      </c>
      <c r="AC98" s="36">
        <f t="shared" si="180"/>
        <v>47</v>
      </c>
      <c r="AD98" s="37">
        <v>31</v>
      </c>
      <c r="AE98" s="37">
        <v>16</v>
      </c>
      <c r="AF98" s="36" t="s">
        <v>11</v>
      </c>
      <c r="AG98" s="36">
        <f t="shared" si="181"/>
        <v>47</v>
      </c>
    </row>
    <row r="99" spans="1:33" x14ac:dyDescent="0.25">
      <c r="A99" s="47" t="s">
        <v>13</v>
      </c>
      <c r="B99" s="38">
        <f>SUM(B97:B98)</f>
        <v>52</v>
      </c>
      <c r="C99" s="38">
        <f>SUM(C97:C98)</f>
        <v>36</v>
      </c>
      <c r="D99" s="39" t="s">
        <v>11</v>
      </c>
      <c r="E99" s="39">
        <f t="shared" si="182"/>
        <v>88</v>
      </c>
      <c r="F99" s="38">
        <f t="shared" ref="F99:G99" si="183">SUM(F97:F98)</f>
        <v>61</v>
      </c>
      <c r="G99" s="38">
        <f t="shared" si="183"/>
        <v>37</v>
      </c>
      <c r="H99" s="39" t="s">
        <v>11</v>
      </c>
      <c r="I99" s="39">
        <f t="shared" si="175"/>
        <v>98</v>
      </c>
      <c r="J99" s="38">
        <f t="shared" ref="J99:K99" si="184">SUM(J97:J98)</f>
        <v>72</v>
      </c>
      <c r="K99" s="38">
        <f t="shared" si="184"/>
        <v>35</v>
      </c>
      <c r="L99" s="39" t="s">
        <v>11</v>
      </c>
      <c r="M99" s="39">
        <f t="shared" si="176"/>
        <v>107</v>
      </c>
      <c r="N99" s="38">
        <f t="shared" ref="N99:O99" si="185">SUM(N97:N98)</f>
        <v>50</v>
      </c>
      <c r="O99" s="38">
        <f t="shared" si="185"/>
        <v>29</v>
      </c>
      <c r="P99" s="39" t="s">
        <v>11</v>
      </c>
      <c r="Q99" s="39">
        <f t="shared" si="177"/>
        <v>79</v>
      </c>
      <c r="R99" s="38">
        <f t="shared" ref="R99:S99" si="186">SUM(R97:R98)</f>
        <v>67</v>
      </c>
      <c r="S99" s="38">
        <f t="shared" si="186"/>
        <v>27</v>
      </c>
      <c r="T99" s="39" t="s">
        <v>11</v>
      </c>
      <c r="U99" s="39">
        <f t="shared" si="178"/>
        <v>94</v>
      </c>
      <c r="V99" s="38">
        <f t="shared" ref="V99:W99" si="187">SUM(V97:V98)</f>
        <v>62</v>
      </c>
      <c r="W99" s="38">
        <f t="shared" si="187"/>
        <v>28</v>
      </c>
      <c r="X99" s="39" t="s">
        <v>11</v>
      </c>
      <c r="Y99" s="39">
        <f t="shared" si="179"/>
        <v>90</v>
      </c>
      <c r="Z99" s="38">
        <f t="shared" ref="Z99:AA99" si="188">SUM(Z97:Z98)</f>
        <v>66</v>
      </c>
      <c r="AA99" s="38">
        <f t="shared" si="188"/>
        <v>28</v>
      </c>
      <c r="AB99" s="39" t="s">
        <v>11</v>
      </c>
      <c r="AC99" s="39">
        <f t="shared" si="180"/>
        <v>94</v>
      </c>
      <c r="AD99" s="38">
        <f t="shared" ref="AD99:AE99" si="189">SUM(AD97:AD98)</f>
        <v>60</v>
      </c>
      <c r="AE99" s="38">
        <f t="shared" si="189"/>
        <v>29</v>
      </c>
      <c r="AF99" s="39" t="s">
        <v>11</v>
      </c>
      <c r="AG99" s="39">
        <f t="shared" si="181"/>
        <v>89</v>
      </c>
    </row>
    <row r="100" spans="1:33" x14ac:dyDescent="0.25">
      <c r="A100" s="46" t="s">
        <v>14</v>
      </c>
      <c r="B100" s="36">
        <v>41</v>
      </c>
      <c r="C100" s="36" t="s">
        <v>11</v>
      </c>
      <c r="D100" s="36" t="s">
        <v>11</v>
      </c>
      <c r="E100" s="36">
        <f t="shared" si="182"/>
        <v>41</v>
      </c>
      <c r="F100" s="36">
        <v>46</v>
      </c>
      <c r="G100" s="36" t="s">
        <v>11</v>
      </c>
      <c r="H100" s="36" t="s">
        <v>11</v>
      </c>
      <c r="I100" s="36">
        <f t="shared" si="175"/>
        <v>46</v>
      </c>
      <c r="J100" s="36">
        <v>37</v>
      </c>
      <c r="K100" s="36" t="s">
        <v>11</v>
      </c>
      <c r="L100" s="36" t="s">
        <v>11</v>
      </c>
      <c r="M100" s="36">
        <f t="shared" si="176"/>
        <v>37</v>
      </c>
      <c r="N100" s="36">
        <v>33</v>
      </c>
      <c r="O100" s="36" t="s">
        <v>11</v>
      </c>
      <c r="P100" s="36" t="s">
        <v>11</v>
      </c>
      <c r="Q100" s="36">
        <f t="shared" si="177"/>
        <v>33</v>
      </c>
      <c r="R100" s="36">
        <v>46</v>
      </c>
      <c r="S100" s="36" t="s">
        <v>11</v>
      </c>
      <c r="T100" s="36" t="s">
        <v>11</v>
      </c>
      <c r="U100" s="36">
        <f t="shared" si="178"/>
        <v>46</v>
      </c>
      <c r="V100" s="36">
        <v>38</v>
      </c>
      <c r="W100" s="36" t="s">
        <v>11</v>
      </c>
      <c r="X100" s="36" t="s">
        <v>11</v>
      </c>
      <c r="Y100" s="36">
        <f t="shared" si="179"/>
        <v>38</v>
      </c>
      <c r="Z100" s="36">
        <v>28</v>
      </c>
      <c r="AA100" s="36" t="s">
        <v>11</v>
      </c>
      <c r="AB100" s="36" t="s">
        <v>11</v>
      </c>
      <c r="AC100" s="36">
        <f t="shared" si="180"/>
        <v>28</v>
      </c>
      <c r="AD100" s="36">
        <v>39</v>
      </c>
      <c r="AE100" s="36" t="s">
        <v>11</v>
      </c>
      <c r="AF100" s="36" t="s">
        <v>11</v>
      </c>
      <c r="AG100" s="36">
        <f t="shared" si="181"/>
        <v>39</v>
      </c>
    </row>
    <row r="101" spans="1:33" x14ac:dyDescent="0.25">
      <c r="A101" s="46" t="s">
        <v>15</v>
      </c>
      <c r="B101" s="37">
        <v>42</v>
      </c>
      <c r="C101" s="36" t="s">
        <v>11</v>
      </c>
      <c r="D101" s="36" t="s">
        <v>11</v>
      </c>
      <c r="E101" s="36">
        <f t="shared" si="182"/>
        <v>42</v>
      </c>
      <c r="F101" s="37">
        <v>38</v>
      </c>
      <c r="G101" s="36" t="s">
        <v>11</v>
      </c>
      <c r="H101" s="36" t="s">
        <v>11</v>
      </c>
      <c r="I101" s="36">
        <f t="shared" si="175"/>
        <v>38</v>
      </c>
      <c r="J101" s="37">
        <v>38</v>
      </c>
      <c r="K101" s="36" t="s">
        <v>11</v>
      </c>
      <c r="L101" s="36" t="s">
        <v>11</v>
      </c>
      <c r="M101" s="36">
        <f t="shared" si="176"/>
        <v>38</v>
      </c>
      <c r="N101" s="37">
        <v>22</v>
      </c>
      <c r="O101" s="36" t="s">
        <v>11</v>
      </c>
      <c r="P101" s="36" t="s">
        <v>11</v>
      </c>
      <c r="Q101" s="36">
        <f t="shared" si="177"/>
        <v>22</v>
      </c>
      <c r="R101" s="37">
        <v>22</v>
      </c>
      <c r="S101" s="36" t="s">
        <v>11</v>
      </c>
      <c r="T101" s="36" t="s">
        <v>11</v>
      </c>
      <c r="U101" s="36">
        <f t="shared" si="178"/>
        <v>22</v>
      </c>
      <c r="V101" s="37">
        <v>28</v>
      </c>
      <c r="W101" s="36" t="s">
        <v>11</v>
      </c>
      <c r="X101" s="36" t="s">
        <v>11</v>
      </c>
      <c r="Y101" s="36">
        <f t="shared" si="179"/>
        <v>28</v>
      </c>
      <c r="Z101" s="37">
        <v>22</v>
      </c>
      <c r="AA101" s="36" t="s">
        <v>11</v>
      </c>
      <c r="AB101" s="36" t="s">
        <v>11</v>
      </c>
      <c r="AC101" s="36">
        <f t="shared" si="180"/>
        <v>22</v>
      </c>
      <c r="AD101" s="37">
        <v>27</v>
      </c>
      <c r="AE101" s="36" t="s">
        <v>11</v>
      </c>
      <c r="AF101" s="36" t="s">
        <v>11</v>
      </c>
      <c r="AG101" s="36">
        <f t="shared" si="181"/>
        <v>27</v>
      </c>
    </row>
    <row r="102" spans="1:33" x14ac:dyDescent="0.25">
      <c r="A102" s="47" t="s">
        <v>16</v>
      </c>
      <c r="B102" s="38">
        <f>SUM(B100:B101)</f>
        <v>83</v>
      </c>
      <c r="C102" s="39" t="s">
        <v>11</v>
      </c>
      <c r="D102" s="39" t="s">
        <v>11</v>
      </c>
      <c r="E102" s="39">
        <f t="shared" si="182"/>
        <v>83</v>
      </c>
      <c r="F102" s="38">
        <f t="shared" ref="F102" si="190">SUM(F100:F101)</f>
        <v>84</v>
      </c>
      <c r="G102" s="39" t="s">
        <v>11</v>
      </c>
      <c r="H102" s="39" t="s">
        <v>11</v>
      </c>
      <c r="I102" s="39">
        <f t="shared" si="175"/>
        <v>84</v>
      </c>
      <c r="J102" s="38">
        <f t="shared" ref="J102" si="191">SUM(J100:J101)</f>
        <v>75</v>
      </c>
      <c r="K102" s="39" t="s">
        <v>11</v>
      </c>
      <c r="L102" s="39" t="s">
        <v>11</v>
      </c>
      <c r="M102" s="39">
        <f t="shared" si="176"/>
        <v>75</v>
      </c>
      <c r="N102" s="48">
        <f t="shared" ref="N102" si="192">SUM(N100:N101)</f>
        <v>55</v>
      </c>
      <c r="O102" s="39" t="s">
        <v>11</v>
      </c>
      <c r="P102" s="39" t="s">
        <v>11</v>
      </c>
      <c r="Q102" s="39">
        <f t="shared" si="177"/>
        <v>55</v>
      </c>
      <c r="R102" s="38">
        <f t="shared" ref="R102" si="193">SUM(R100:R101)</f>
        <v>68</v>
      </c>
      <c r="S102" s="39" t="s">
        <v>11</v>
      </c>
      <c r="T102" s="39" t="s">
        <v>11</v>
      </c>
      <c r="U102" s="39">
        <f t="shared" si="178"/>
        <v>68</v>
      </c>
      <c r="V102" s="38">
        <f t="shared" ref="V102" si="194">SUM(V100:V101)</f>
        <v>66</v>
      </c>
      <c r="W102" s="39" t="s">
        <v>11</v>
      </c>
      <c r="X102" s="39" t="s">
        <v>11</v>
      </c>
      <c r="Y102" s="39">
        <f t="shared" si="179"/>
        <v>66</v>
      </c>
      <c r="Z102" s="48">
        <f t="shared" ref="Z102" si="195">SUM(Z100:Z101)</f>
        <v>50</v>
      </c>
      <c r="AA102" s="39" t="s">
        <v>11</v>
      </c>
      <c r="AB102" s="39" t="s">
        <v>11</v>
      </c>
      <c r="AC102" s="39">
        <f t="shared" si="180"/>
        <v>50</v>
      </c>
      <c r="AD102" s="38">
        <f t="shared" ref="AD102" si="196">SUM(AD100:AD101)</f>
        <v>66</v>
      </c>
      <c r="AE102" s="39" t="s">
        <v>11</v>
      </c>
      <c r="AF102" s="39" t="s">
        <v>11</v>
      </c>
      <c r="AG102" s="39">
        <f t="shared" si="181"/>
        <v>66</v>
      </c>
    </row>
    <row r="103" spans="1:33" x14ac:dyDescent="0.25">
      <c r="A103" s="40" t="s">
        <v>17</v>
      </c>
      <c r="B103" s="37">
        <v>40</v>
      </c>
      <c r="C103" s="37">
        <v>25</v>
      </c>
      <c r="D103" s="36" t="s">
        <v>11</v>
      </c>
      <c r="E103" s="36">
        <f t="shared" si="182"/>
        <v>65</v>
      </c>
      <c r="F103" s="37">
        <v>23</v>
      </c>
      <c r="G103" s="37">
        <v>24</v>
      </c>
      <c r="H103" s="36" t="s">
        <v>11</v>
      </c>
      <c r="I103" s="36">
        <f t="shared" si="175"/>
        <v>47</v>
      </c>
      <c r="J103" s="48">
        <v>17</v>
      </c>
      <c r="K103" s="37">
        <v>18</v>
      </c>
      <c r="L103" s="36" t="s">
        <v>11</v>
      </c>
      <c r="M103" s="36">
        <f t="shared" si="176"/>
        <v>35</v>
      </c>
      <c r="N103" s="37">
        <v>23</v>
      </c>
      <c r="O103" s="48">
        <v>6</v>
      </c>
      <c r="P103" s="36" t="s">
        <v>11</v>
      </c>
      <c r="Q103" s="36">
        <f t="shared" si="177"/>
        <v>29</v>
      </c>
      <c r="R103" s="37">
        <v>23</v>
      </c>
      <c r="S103" s="37">
        <v>21</v>
      </c>
      <c r="T103" s="36" t="s">
        <v>11</v>
      </c>
      <c r="U103" s="36">
        <f t="shared" si="178"/>
        <v>44</v>
      </c>
      <c r="V103" s="37">
        <v>21</v>
      </c>
      <c r="W103" s="37">
        <v>25</v>
      </c>
      <c r="X103" s="36" t="s">
        <v>11</v>
      </c>
      <c r="Y103" s="36">
        <f t="shared" si="179"/>
        <v>46</v>
      </c>
      <c r="Z103" s="37">
        <v>24</v>
      </c>
      <c r="AA103" s="37">
        <v>22</v>
      </c>
      <c r="AB103" s="36" t="s">
        <v>11</v>
      </c>
      <c r="AC103" s="36">
        <f t="shared" si="180"/>
        <v>46</v>
      </c>
      <c r="AD103" s="37">
        <v>23</v>
      </c>
      <c r="AE103" s="37">
        <v>24</v>
      </c>
      <c r="AF103" s="36" t="s">
        <v>11</v>
      </c>
      <c r="AG103" s="36">
        <f t="shared" si="181"/>
        <v>47</v>
      </c>
    </row>
    <row r="104" spans="1:33" x14ac:dyDescent="0.25">
      <c r="A104" s="40" t="s">
        <v>18</v>
      </c>
      <c r="B104" s="48">
        <v>15</v>
      </c>
      <c r="C104" s="37">
        <v>23</v>
      </c>
      <c r="D104" s="36" t="s">
        <v>11</v>
      </c>
      <c r="E104" s="36">
        <f t="shared" si="182"/>
        <v>38</v>
      </c>
      <c r="F104" s="37">
        <v>30</v>
      </c>
      <c r="G104" s="37">
        <v>17</v>
      </c>
      <c r="H104" s="36" t="s">
        <v>11</v>
      </c>
      <c r="I104" s="36">
        <f t="shared" si="175"/>
        <v>47</v>
      </c>
      <c r="J104" s="37">
        <v>24</v>
      </c>
      <c r="K104" s="37">
        <v>19</v>
      </c>
      <c r="L104" s="36" t="s">
        <v>11</v>
      </c>
      <c r="M104" s="36">
        <f t="shared" si="176"/>
        <v>43</v>
      </c>
      <c r="N104" s="48">
        <v>11</v>
      </c>
      <c r="O104" s="37">
        <v>22</v>
      </c>
      <c r="P104" s="36" t="s">
        <v>11</v>
      </c>
      <c r="Q104" s="36">
        <f t="shared" si="177"/>
        <v>33</v>
      </c>
      <c r="R104" s="37">
        <v>24</v>
      </c>
      <c r="S104" s="37">
        <v>21</v>
      </c>
      <c r="T104" s="36" t="s">
        <v>11</v>
      </c>
      <c r="U104" s="36">
        <f t="shared" si="178"/>
        <v>45</v>
      </c>
      <c r="V104" s="37">
        <v>27</v>
      </c>
      <c r="W104" s="37">
        <v>21</v>
      </c>
      <c r="X104" s="36" t="s">
        <v>11</v>
      </c>
      <c r="Y104" s="36">
        <f t="shared" si="179"/>
        <v>48</v>
      </c>
      <c r="Z104" s="48">
        <v>16</v>
      </c>
      <c r="AA104" s="37">
        <v>20</v>
      </c>
      <c r="AB104" s="36" t="s">
        <v>11</v>
      </c>
      <c r="AC104" s="36">
        <f t="shared" si="180"/>
        <v>36</v>
      </c>
      <c r="AD104" s="48">
        <v>16</v>
      </c>
      <c r="AE104" s="37">
        <v>21</v>
      </c>
      <c r="AF104" s="36" t="s">
        <v>11</v>
      </c>
      <c r="AG104" s="36">
        <f t="shared" si="181"/>
        <v>37</v>
      </c>
    </row>
    <row r="105" spans="1:33" x14ac:dyDescent="0.25">
      <c r="A105" s="40" t="s">
        <v>2</v>
      </c>
      <c r="B105" s="37">
        <v>23</v>
      </c>
      <c r="C105" s="37">
        <v>19</v>
      </c>
      <c r="D105" s="36" t="s">
        <v>11</v>
      </c>
      <c r="E105" s="36">
        <f t="shared" si="182"/>
        <v>42</v>
      </c>
      <c r="F105" s="48">
        <v>18</v>
      </c>
      <c r="G105" s="37">
        <v>19</v>
      </c>
      <c r="H105" s="36" t="s">
        <v>11</v>
      </c>
      <c r="I105" s="36">
        <f t="shared" si="175"/>
        <v>37</v>
      </c>
      <c r="J105" s="37">
        <v>24</v>
      </c>
      <c r="K105" s="37">
        <v>18</v>
      </c>
      <c r="L105" s="36" t="s">
        <v>11</v>
      </c>
      <c r="M105" s="36">
        <f t="shared" si="176"/>
        <v>42</v>
      </c>
      <c r="N105" s="48">
        <v>18</v>
      </c>
      <c r="O105" s="37">
        <v>16</v>
      </c>
      <c r="P105" s="36" t="s">
        <v>11</v>
      </c>
      <c r="Q105" s="36">
        <f t="shared" si="177"/>
        <v>34</v>
      </c>
      <c r="R105" s="37">
        <v>30</v>
      </c>
      <c r="S105" s="37">
        <v>17</v>
      </c>
      <c r="T105" s="36" t="s">
        <v>11</v>
      </c>
      <c r="U105" s="36">
        <f t="shared" si="178"/>
        <v>47</v>
      </c>
      <c r="V105" s="37">
        <v>24</v>
      </c>
      <c r="W105" s="37">
        <v>14</v>
      </c>
      <c r="X105" s="36" t="s">
        <v>11</v>
      </c>
      <c r="Y105" s="36">
        <f t="shared" si="179"/>
        <v>38</v>
      </c>
      <c r="Z105" s="37">
        <v>28</v>
      </c>
      <c r="AA105" s="37">
        <v>17</v>
      </c>
      <c r="AB105" s="36" t="s">
        <v>11</v>
      </c>
      <c r="AC105" s="36">
        <f t="shared" si="180"/>
        <v>45</v>
      </c>
      <c r="AD105" s="37">
        <v>29</v>
      </c>
      <c r="AE105" s="37">
        <v>16</v>
      </c>
      <c r="AF105" s="36" t="s">
        <v>11</v>
      </c>
      <c r="AG105" s="36">
        <f t="shared" si="181"/>
        <v>45</v>
      </c>
    </row>
    <row r="106" spans="1:33" x14ac:dyDescent="0.25">
      <c r="A106" s="40" t="s">
        <v>21</v>
      </c>
      <c r="B106" s="36">
        <v>23</v>
      </c>
      <c r="C106" s="37">
        <v>10</v>
      </c>
      <c r="D106" s="36" t="s">
        <v>11</v>
      </c>
      <c r="E106" s="36">
        <f t="shared" si="182"/>
        <v>33</v>
      </c>
      <c r="F106" s="72">
        <v>1</v>
      </c>
      <c r="G106" s="37">
        <v>13</v>
      </c>
      <c r="H106" s="36" t="s">
        <v>11</v>
      </c>
      <c r="I106" s="36">
        <f t="shared" si="175"/>
        <v>14</v>
      </c>
      <c r="J106" s="72">
        <v>17</v>
      </c>
      <c r="K106" s="37">
        <v>10</v>
      </c>
      <c r="L106" s="36" t="s">
        <v>11</v>
      </c>
      <c r="M106" s="36">
        <f t="shared" si="176"/>
        <v>27</v>
      </c>
      <c r="N106" s="72">
        <v>8</v>
      </c>
      <c r="O106" s="37">
        <v>10</v>
      </c>
      <c r="P106" s="36" t="s">
        <v>11</v>
      </c>
      <c r="Q106" s="36">
        <f t="shared" si="177"/>
        <v>18</v>
      </c>
      <c r="R106" s="36">
        <v>23</v>
      </c>
      <c r="S106" s="37">
        <v>12</v>
      </c>
      <c r="T106" s="36" t="s">
        <v>11</v>
      </c>
      <c r="U106" s="36">
        <f t="shared" si="178"/>
        <v>35</v>
      </c>
      <c r="V106" s="36">
        <v>23</v>
      </c>
      <c r="W106" s="48">
        <v>3</v>
      </c>
      <c r="X106" s="36" t="s">
        <v>11</v>
      </c>
      <c r="Y106" s="36">
        <f t="shared" si="179"/>
        <v>26</v>
      </c>
      <c r="Z106" s="72">
        <v>7</v>
      </c>
      <c r="AA106" s="37">
        <v>13</v>
      </c>
      <c r="AB106" s="36" t="s">
        <v>11</v>
      </c>
      <c r="AC106" s="36">
        <f t="shared" si="180"/>
        <v>20</v>
      </c>
      <c r="AD106" s="36">
        <v>23</v>
      </c>
      <c r="AE106" s="37">
        <v>13</v>
      </c>
      <c r="AF106" s="36" t="s">
        <v>11</v>
      </c>
      <c r="AG106" s="36">
        <f t="shared" si="181"/>
        <v>36</v>
      </c>
    </row>
    <row r="107" spans="1:33" x14ac:dyDescent="0.25">
      <c r="A107" s="40" t="s">
        <v>23</v>
      </c>
      <c r="B107" s="37">
        <v>23</v>
      </c>
      <c r="C107" s="37">
        <v>18</v>
      </c>
      <c r="D107" s="36" t="s">
        <v>11</v>
      </c>
      <c r="E107" s="36">
        <f t="shared" si="182"/>
        <v>41</v>
      </c>
      <c r="F107" s="37">
        <v>27</v>
      </c>
      <c r="G107" s="37">
        <v>16</v>
      </c>
      <c r="H107" s="36" t="s">
        <v>11</v>
      </c>
      <c r="I107" s="36">
        <f t="shared" si="175"/>
        <v>43</v>
      </c>
      <c r="J107" s="37">
        <v>27</v>
      </c>
      <c r="K107" s="37">
        <v>18</v>
      </c>
      <c r="L107" s="36" t="s">
        <v>11</v>
      </c>
      <c r="M107" s="36">
        <f t="shared" si="176"/>
        <v>45</v>
      </c>
      <c r="N107" s="37">
        <v>23</v>
      </c>
      <c r="O107" s="37">
        <v>15</v>
      </c>
      <c r="P107" s="36" t="s">
        <v>11</v>
      </c>
      <c r="Q107" s="36">
        <f t="shared" si="177"/>
        <v>38</v>
      </c>
      <c r="R107" s="37">
        <v>31</v>
      </c>
      <c r="S107" s="37">
        <v>16</v>
      </c>
      <c r="T107" s="36" t="s">
        <v>11</v>
      </c>
      <c r="U107" s="36">
        <f t="shared" si="178"/>
        <v>47</v>
      </c>
      <c r="V107" s="37">
        <v>27</v>
      </c>
      <c r="W107" s="37">
        <v>14</v>
      </c>
      <c r="X107" s="36" t="s">
        <v>11</v>
      </c>
      <c r="Y107" s="36">
        <f t="shared" si="179"/>
        <v>41</v>
      </c>
      <c r="Z107" s="37">
        <v>26</v>
      </c>
      <c r="AA107" s="37">
        <v>12</v>
      </c>
      <c r="AB107" s="36" t="s">
        <v>11</v>
      </c>
      <c r="AC107" s="36">
        <f t="shared" si="180"/>
        <v>38</v>
      </c>
      <c r="AD107" s="37">
        <v>23</v>
      </c>
      <c r="AE107" s="37">
        <v>15</v>
      </c>
      <c r="AF107" s="36" t="s">
        <v>11</v>
      </c>
      <c r="AG107" s="36">
        <f t="shared" si="181"/>
        <v>38</v>
      </c>
    </row>
    <row r="108" spans="1:33" x14ac:dyDescent="0.25">
      <c r="A108" s="40" t="s">
        <v>25</v>
      </c>
      <c r="B108" s="37">
        <v>23</v>
      </c>
      <c r="C108" s="37">
        <v>21</v>
      </c>
      <c r="D108" s="36" t="s">
        <v>11</v>
      </c>
      <c r="E108" s="36">
        <f t="shared" si="182"/>
        <v>44</v>
      </c>
      <c r="F108" s="37">
        <v>17</v>
      </c>
      <c r="G108" s="37">
        <v>20</v>
      </c>
      <c r="H108" s="36" t="s">
        <v>11</v>
      </c>
      <c r="I108" s="36">
        <f t="shared" si="175"/>
        <v>37</v>
      </c>
      <c r="J108" s="37">
        <v>23</v>
      </c>
      <c r="K108" s="37">
        <v>19</v>
      </c>
      <c r="L108" s="36" t="s">
        <v>11</v>
      </c>
      <c r="M108" s="36">
        <f t="shared" si="176"/>
        <v>42</v>
      </c>
      <c r="N108" s="48">
        <v>14</v>
      </c>
      <c r="O108" s="37">
        <v>19</v>
      </c>
      <c r="P108" s="36" t="s">
        <v>11</v>
      </c>
      <c r="Q108" s="36">
        <f t="shared" si="177"/>
        <v>33</v>
      </c>
      <c r="R108" s="37">
        <v>28</v>
      </c>
      <c r="S108" s="37">
        <v>18</v>
      </c>
      <c r="T108" s="36" t="s">
        <v>11</v>
      </c>
      <c r="U108" s="36">
        <f t="shared" si="178"/>
        <v>46</v>
      </c>
      <c r="V108" s="37">
        <v>23</v>
      </c>
      <c r="W108" s="37">
        <v>17</v>
      </c>
      <c r="X108" s="36" t="s">
        <v>11</v>
      </c>
      <c r="Y108" s="36">
        <f t="shared" si="179"/>
        <v>40</v>
      </c>
      <c r="Z108" s="48">
        <v>17</v>
      </c>
      <c r="AA108" s="37">
        <v>17</v>
      </c>
      <c r="AB108" s="36" t="s">
        <v>11</v>
      </c>
      <c r="AC108" s="36">
        <f t="shared" si="180"/>
        <v>34</v>
      </c>
      <c r="AD108" s="37">
        <v>23</v>
      </c>
      <c r="AE108" s="37">
        <v>18</v>
      </c>
      <c r="AF108" s="36" t="s">
        <v>11</v>
      </c>
      <c r="AG108" s="36">
        <f t="shared" si="181"/>
        <v>41</v>
      </c>
    </row>
    <row r="109" spans="1:33" x14ac:dyDescent="0.25">
      <c r="A109" s="40" t="s">
        <v>20</v>
      </c>
      <c r="B109" s="36" t="s">
        <v>11</v>
      </c>
      <c r="C109" s="37">
        <v>17</v>
      </c>
      <c r="D109" s="36">
        <v>19</v>
      </c>
      <c r="E109" s="36">
        <f t="shared" si="182"/>
        <v>36</v>
      </c>
      <c r="F109" s="36" t="s">
        <v>11</v>
      </c>
      <c r="G109" s="37">
        <v>18</v>
      </c>
      <c r="H109" s="36">
        <v>20</v>
      </c>
      <c r="I109" s="36">
        <f t="shared" si="175"/>
        <v>38</v>
      </c>
      <c r="J109" s="36" t="s">
        <v>11</v>
      </c>
      <c r="K109" s="37">
        <v>22</v>
      </c>
      <c r="L109" s="36">
        <v>24</v>
      </c>
      <c r="M109" s="36">
        <f t="shared" si="176"/>
        <v>46</v>
      </c>
      <c r="N109" s="36" t="s">
        <v>11</v>
      </c>
      <c r="O109" s="37">
        <v>21</v>
      </c>
      <c r="P109" s="36">
        <v>24</v>
      </c>
      <c r="Q109" s="36">
        <f t="shared" si="177"/>
        <v>45</v>
      </c>
      <c r="R109" s="36" t="s">
        <v>11</v>
      </c>
      <c r="S109" s="37">
        <v>20</v>
      </c>
      <c r="T109" s="36">
        <v>24</v>
      </c>
      <c r="U109" s="36">
        <f t="shared" si="178"/>
        <v>44</v>
      </c>
      <c r="V109" s="36" t="s">
        <v>11</v>
      </c>
      <c r="W109" s="37">
        <v>19</v>
      </c>
      <c r="X109" s="36">
        <v>21</v>
      </c>
      <c r="Y109" s="36">
        <f t="shared" si="179"/>
        <v>40</v>
      </c>
      <c r="Z109" s="36" t="s">
        <v>11</v>
      </c>
      <c r="AA109" s="37">
        <v>20</v>
      </c>
      <c r="AB109" s="36">
        <v>24</v>
      </c>
      <c r="AC109" s="36">
        <f t="shared" si="180"/>
        <v>44</v>
      </c>
      <c r="AD109" s="36" t="s">
        <v>11</v>
      </c>
      <c r="AE109" s="37">
        <v>16</v>
      </c>
      <c r="AF109" s="36">
        <v>18</v>
      </c>
      <c r="AG109" s="36">
        <f t="shared" si="181"/>
        <v>34</v>
      </c>
    </row>
    <row r="110" spans="1:33" x14ac:dyDescent="0.25">
      <c r="A110" s="40" t="s">
        <v>28</v>
      </c>
      <c r="B110" s="37">
        <v>17</v>
      </c>
      <c r="C110" s="37">
        <v>19</v>
      </c>
      <c r="D110" s="36">
        <v>20</v>
      </c>
      <c r="E110" s="36">
        <f t="shared" si="182"/>
        <v>56</v>
      </c>
      <c r="F110" s="48">
        <v>14</v>
      </c>
      <c r="G110" s="37">
        <v>17</v>
      </c>
      <c r="H110" s="36">
        <v>20</v>
      </c>
      <c r="I110" s="36">
        <f t="shared" si="175"/>
        <v>51</v>
      </c>
      <c r="J110" s="37">
        <v>20</v>
      </c>
      <c r="K110" s="37">
        <v>18</v>
      </c>
      <c r="L110" s="36">
        <v>20</v>
      </c>
      <c r="M110" s="36">
        <f t="shared" si="176"/>
        <v>58</v>
      </c>
      <c r="N110" s="37">
        <v>19</v>
      </c>
      <c r="O110" s="37">
        <v>17</v>
      </c>
      <c r="P110" s="36">
        <v>20</v>
      </c>
      <c r="Q110" s="36">
        <f t="shared" si="177"/>
        <v>56</v>
      </c>
      <c r="R110" s="37">
        <v>31</v>
      </c>
      <c r="S110" s="37">
        <v>15</v>
      </c>
      <c r="T110" s="36">
        <v>21</v>
      </c>
      <c r="U110" s="36">
        <f t="shared" si="178"/>
        <v>67</v>
      </c>
      <c r="V110" s="37">
        <v>22</v>
      </c>
      <c r="W110" s="37">
        <v>15</v>
      </c>
      <c r="X110" s="36">
        <v>20</v>
      </c>
      <c r="Y110" s="36">
        <f t="shared" si="179"/>
        <v>57</v>
      </c>
      <c r="Z110" s="37">
        <v>19</v>
      </c>
      <c r="AA110" s="37">
        <v>17</v>
      </c>
      <c r="AB110" s="36">
        <v>20</v>
      </c>
      <c r="AC110" s="36">
        <f t="shared" si="180"/>
        <v>56</v>
      </c>
      <c r="AD110" s="37">
        <v>21</v>
      </c>
      <c r="AE110" s="37">
        <v>17</v>
      </c>
      <c r="AF110" s="36">
        <v>20</v>
      </c>
      <c r="AG110" s="36">
        <f t="shared" si="181"/>
        <v>58</v>
      </c>
    </row>
    <row r="111" spans="1:33" x14ac:dyDescent="0.25">
      <c r="A111" s="21" t="s">
        <v>29</v>
      </c>
      <c r="B111" s="39">
        <f>SUM(B99,B102,B103,B104,B105,B106,B107,B108,B109,B110)</f>
        <v>299</v>
      </c>
      <c r="C111" s="39">
        <f t="shared" ref="C111:D111" si="197">SUM(C99,C102,C103,C104,C105,C106,C107,C108,C109,C110)</f>
        <v>188</v>
      </c>
      <c r="D111" s="39">
        <f t="shared" si="197"/>
        <v>39</v>
      </c>
      <c r="E111" s="39">
        <f>SUM(B111:D111)-49</f>
        <v>477</v>
      </c>
      <c r="F111" s="39">
        <f t="shared" ref="F111:H111" si="198">SUM(F99,F102,F103,F104,F105,F106,F107,F108,F109,F110)</f>
        <v>275</v>
      </c>
      <c r="G111" s="39">
        <f t="shared" si="198"/>
        <v>181</v>
      </c>
      <c r="H111" s="39">
        <f t="shared" si="198"/>
        <v>40</v>
      </c>
      <c r="I111" s="39">
        <f>SUM(I99,I102:I109)</f>
        <v>445</v>
      </c>
      <c r="J111" s="39">
        <f t="shared" ref="J111:L111" si="199">SUM(J99,J102,J103,J104,J105,J106,J107,J108,J109,J110)</f>
        <v>299</v>
      </c>
      <c r="K111" s="39">
        <f t="shared" si="199"/>
        <v>177</v>
      </c>
      <c r="L111" s="39">
        <f t="shared" si="199"/>
        <v>44</v>
      </c>
      <c r="M111" s="39">
        <f t="shared" ref="M111" si="200">SUM(J111:L111)-49</f>
        <v>471</v>
      </c>
      <c r="N111" s="39">
        <f t="shared" ref="N111:P111" si="201">SUM(N99,N102,N103,N104,N105,N106,N107,N108,N109,N110)</f>
        <v>221</v>
      </c>
      <c r="O111" s="39">
        <f t="shared" si="201"/>
        <v>155</v>
      </c>
      <c r="P111" s="39">
        <f t="shared" si="201"/>
        <v>44</v>
      </c>
      <c r="Q111" s="39">
        <f t="shared" ref="Q111" si="202">SUM(N111:P111)-49</f>
        <v>371</v>
      </c>
      <c r="R111" s="39">
        <f t="shared" ref="R111:T111" si="203">SUM(R99,R102,R103,R104,R105,R106,R107,R108,R109,R110)</f>
        <v>325</v>
      </c>
      <c r="S111" s="39">
        <f t="shared" si="203"/>
        <v>167</v>
      </c>
      <c r="T111" s="39">
        <f t="shared" si="203"/>
        <v>45</v>
      </c>
      <c r="U111" s="39">
        <f t="shared" ref="U111" si="204">SUM(R111:T111)-49</f>
        <v>488</v>
      </c>
      <c r="V111" s="39">
        <f t="shared" ref="V111:X111" si="205">SUM(V99,V102,V103,V104,V105,V106,V107,V108,V109,V110)</f>
        <v>295</v>
      </c>
      <c r="W111" s="39">
        <f t="shared" si="205"/>
        <v>156</v>
      </c>
      <c r="X111" s="39">
        <f t="shared" si="205"/>
        <v>41</v>
      </c>
      <c r="Y111" s="39">
        <f t="shared" ref="Y111" si="206">SUM(V111:X111)-49</f>
        <v>443</v>
      </c>
      <c r="Z111" s="39">
        <f t="shared" ref="Z111:AB111" si="207">SUM(Z99,Z102,Z103,Z104,Z105,Z106,Z107,Z108,Z109,Z110)</f>
        <v>253</v>
      </c>
      <c r="AA111" s="39">
        <f t="shared" si="207"/>
        <v>166</v>
      </c>
      <c r="AB111" s="39">
        <f t="shared" si="207"/>
        <v>44</v>
      </c>
      <c r="AC111" s="39">
        <f t="shared" ref="AC111" si="208">SUM(Z111:AB111)-49</f>
        <v>414</v>
      </c>
      <c r="AD111" s="39">
        <f t="shared" ref="AD111:AF111" si="209">SUM(AD99,AD102,AD103,AD104,AD105,AD106,AD107,AD108,AD109,AD110)</f>
        <v>284</v>
      </c>
      <c r="AE111" s="39">
        <f t="shared" si="209"/>
        <v>169</v>
      </c>
      <c r="AF111" s="39">
        <f t="shared" si="209"/>
        <v>38</v>
      </c>
      <c r="AG111" s="39">
        <f t="shared" ref="AG111" si="210">SUM(AD111:AF111)-49</f>
        <v>442</v>
      </c>
    </row>
    <row r="112" spans="1:33" ht="26.25" x14ac:dyDescent="0.25">
      <c r="A112" s="193" t="s">
        <v>285</v>
      </c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1:33" ht="18.75" x14ac:dyDescent="0.25">
      <c r="A113" s="205" t="s">
        <v>34</v>
      </c>
      <c r="B113" s="205"/>
      <c r="C113" s="205"/>
      <c r="D113" s="205"/>
      <c r="E113" s="205"/>
      <c r="F113" s="205"/>
      <c r="G113" s="205"/>
      <c r="H113" s="205"/>
      <c r="I113" s="205"/>
      <c r="J113" s="205"/>
      <c r="K113" s="205"/>
      <c r="L113" s="205"/>
      <c r="M113" s="205"/>
      <c r="N113" s="205"/>
      <c r="O113" s="205"/>
      <c r="P113" s="205"/>
      <c r="Q113" s="205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</row>
    <row r="114" spans="1:33" ht="21" x14ac:dyDescent="0.25">
      <c r="A114" s="195" t="s">
        <v>238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</row>
    <row r="115" spans="1:33" ht="19.5" x14ac:dyDescent="0.35">
      <c r="A115" s="21" t="s">
        <v>1</v>
      </c>
      <c r="B115" s="207">
        <v>49</v>
      </c>
      <c r="C115" s="207"/>
      <c r="D115" s="207"/>
      <c r="E115" s="207"/>
      <c r="F115" s="206" t="s">
        <v>343</v>
      </c>
      <c r="G115" s="206"/>
      <c r="H115" s="206"/>
      <c r="I115" s="206"/>
      <c r="J115" s="206" t="s">
        <v>408</v>
      </c>
      <c r="K115" s="206"/>
      <c r="L115" s="206"/>
      <c r="M115" s="206"/>
      <c r="N115" s="206" t="s">
        <v>308</v>
      </c>
      <c r="O115" s="206"/>
      <c r="P115" s="206"/>
      <c r="Q115" s="206"/>
      <c r="R115" s="196" t="s">
        <v>345</v>
      </c>
      <c r="S115" s="196"/>
      <c r="T115" s="196"/>
      <c r="U115" s="196"/>
      <c r="V115" s="206" t="s">
        <v>309</v>
      </c>
      <c r="W115" s="206"/>
      <c r="X115" s="206"/>
      <c r="Y115" s="206"/>
      <c r="Z115" s="206" t="s">
        <v>310</v>
      </c>
      <c r="AA115" s="206"/>
      <c r="AB115" s="206"/>
      <c r="AC115" s="206"/>
      <c r="AD115" s="206" t="s">
        <v>311</v>
      </c>
      <c r="AE115" s="206"/>
      <c r="AF115" s="206"/>
      <c r="AG115" s="206"/>
    </row>
    <row r="116" spans="1:33" x14ac:dyDescent="0.25">
      <c r="A116" s="40" t="s">
        <v>3</v>
      </c>
      <c r="B116" s="40" t="s">
        <v>4</v>
      </c>
      <c r="C116" s="40" t="s">
        <v>5</v>
      </c>
      <c r="D116" s="40" t="s">
        <v>6</v>
      </c>
      <c r="E116" s="40" t="s">
        <v>7</v>
      </c>
      <c r="F116" s="40" t="s">
        <v>4</v>
      </c>
      <c r="G116" s="40" t="s">
        <v>5</v>
      </c>
      <c r="H116" s="40" t="s">
        <v>6</v>
      </c>
      <c r="I116" s="40" t="s">
        <v>7</v>
      </c>
      <c r="J116" s="40" t="s">
        <v>4</v>
      </c>
      <c r="K116" s="40" t="s">
        <v>5</v>
      </c>
      <c r="L116" s="40" t="s">
        <v>6</v>
      </c>
      <c r="M116" s="40" t="s">
        <v>7</v>
      </c>
      <c r="N116" s="40" t="s">
        <v>4</v>
      </c>
      <c r="O116" s="40" t="s">
        <v>5</v>
      </c>
      <c r="P116" s="40" t="s">
        <v>6</v>
      </c>
      <c r="Q116" s="40" t="s">
        <v>7</v>
      </c>
      <c r="R116" s="40" t="s">
        <v>4</v>
      </c>
      <c r="S116" s="40" t="s">
        <v>5</v>
      </c>
      <c r="T116" s="40" t="s">
        <v>6</v>
      </c>
      <c r="U116" s="40" t="s">
        <v>7</v>
      </c>
      <c r="V116" s="40" t="s">
        <v>4</v>
      </c>
      <c r="W116" s="40" t="s">
        <v>5</v>
      </c>
      <c r="X116" s="40" t="s">
        <v>6</v>
      </c>
      <c r="Y116" s="40" t="s">
        <v>7</v>
      </c>
      <c r="Z116" s="40" t="s">
        <v>4</v>
      </c>
      <c r="AA116" s="40" t="s">
        <v>5</v>
      </c>
      <c r="AB116" s="40" t="s">
        <v>6</v>
      </c>
      <c r="AC116" s="40" t="s">
        <v>7</v>
      </c>
      <c r="AD116" s="40" t="s">
        <v>4</v>
      </c>
      <c r="AE116" s="40" t="s">
        <v>5</v>
      </c>
      <c r="AF116" s="40" t="s">
        <v>6</v>
      </c>
      <c r="AG116" s="40" t="s">
        <v>7</v>
      </c>
    </row>
    <row r="117" spans="1:33" x14ac:dyDescent="0.25">
      <c r="A117" s="46" t="s">
        <v>10</v>
      </c>
      <c r="B117" s="36">
        <v>42</v>
      </c>
      <c r="C117" s="36">
        <v>14</v>
      </c>
      <c r="D117" s="36" t="s">
        <v>11</v>
      </c>
      <c r="E117" s="36">
        <f>SUM(B117:D117)</f>
        <v>56</v>
      </c>
      <c r="F117" s="36">
        <v>30</v>
      </c>
      <c r="G117" s="36">
        <v>13</v>
      </c>
      <c r="H117" s="36" t="s">
        <v>11</v>
      </c>
      <c r="I117" s="36">
        <f t="shared" ref="I117:I130" si="211">SUM(F117:H117)</f>
        <v>43</v>
      </c>
      <c r="J117" s="36">
        <v>30</v>
      </c>
      <c r="K117" s="36">
        <v>10</v>
      </c>
      <c r="L117" s="36" t="s">
        <v>11</v>
      </c>
      <c r="M117" s="36">
        <f t="shared" ref="M117:M130" si="212">SUM(J117:L117)</f>
        <v>40</v>
      </c>
      <c r="N117" s="36">
        <v>32</v>
      </c>
      <c r="O117" s="36">
        <v>10</v>
      </c>
      <c r="P117" s="36" t="s">
        <v>11</v>
      </c>
      <c r="Q117" s="36">
        <f t="shared" ref="Q117:Q130" si="213">SUM(N117:P117)</f>
        <v>42</v>
      </c>
      <c r="R117" s="36">
        <v>26</v>
      </c>
      <c r="S117" s="36">
        <v>10</v>
      </c>
      <c r="T117" s="36" t="s">
        <v>11</v>
      </c>
      <c r="U117" s="36">
        <f t="shared" ref="U117:U130" si="214">SUM(R117:T117)</f>
        <v>36</v>
      </c>
      <c r="V117" s="36">
        <v>27</v>
      </c>
      <c r="W117" s="36">
        <v>12</v>
      </c>
      <c r="X117" s="36" t="s">
        <v>11</v>
      </c>
      <c r="Y117" s="36">
        <f t="shared" ref="Y117:Y130" si="215">SUM(V117:X117)</f>
        <v>39</v>
      </c>
      <c r="Z117" s="36">
        <v>25</v>
      </c>
      <c r="AA117" s="36">
        <v>13</v>
      </c>
      <c r="AB117" s="36" t="s">
        <v>11</v>
      </c>
      <c r="AC117" s="36">
        <f t="shared" ref="AC117:AC130" si="216">SUM(Z117:AB117)</f>
        <v>38</v>
      </c>
      <c r="AD117" s="36">
        <v>27</v>
      </c>
      <c r="AE117" s="36">
        <v>12</v>
      </c>
      <c r="AF117" s="36" t="s">
        <v>11</v>
      </c>
      <c r="AG117" s="36">
        <f t="shared" ref="AG117:AG130" si="217">SUM(AD117:AF117)</f>
        <v>39</v>
      </c>
    </row>
    <row r="118" spans="1:33" x14ac:dyDescent="0.25">
      <c r="A118" s="46" t="s">
        <v>12</v>
      </c>
      <c r="B118" s="37">
        <v>36</v>
      </c>
      <c r="C118" s="37">
        <v>16</v>
      </c>
      <c r="D118" s="36" t="s">
        <v>11</v>
      </c>
      <c r="E118" s="36">
        <f t="shared" ref="E118:E130" si="218">SUM(B118:D118)</f>
        <v>52</v>
      </c>
      <c r="F118" s="37">
        <v>34</v>
      </c>
      <c r="G118" s="37">
        <v>18</v>
      </c>
      <c r="H118" s="36" t="s">
        <v>11</v>
      </c>
      <c r="I118" s="36">
        <f t="shared" si="211"/>
        <v>52</v>
      </c>
      <c r="J118" s="37">
        <v>24</v>
      </c>
      <c r="K118" s="37">
        <v>16</v>
      </c>
      <c r="L118" s="36" t="s">
        <v>11</v>
      </c>
      <c r="M118" s="36">
        <f t="shared" si="212"/>
        <v>40</v>
      </c>
      <c r="N118" s="37">
        <v>29</v>
      </c>
      <c r="O118" s="37">
        <v>10</v>
      </c>
      <c r="P118" s="36" t="s">
        <v>11</v>
      </c>
      <c r="Q118" s="36">
        <f t="shared" si="213"/>
        <v>39</v>
      </c>
      <c r="R118" s="37">
        <v>35</v>
      </c>
      <c r="S118" s="37">
        <v>10</v>
      </c>
      <c r="T118" s="36" t="s">
        <v>11</v>
      </c>
      <c r="U118" s="36">
        <f t="shared" si="214"/>
        <v>45</v>
      </c>
      <c r="V118" s="37">
        <v>26</v>
      </c>
      <c r="W118" s="37">
        <v>11</v>
      </c>
      <c r="X118" s="36" t="s">
        <v>11</v>
      </c>
      <c r="Y118" s="36">
        <f t="shared" si="215"/>
        <v>37</v>
      </c>
      <c r="Z118" s="37">
        <v>26</v>
      </c>
      <c r="AA118" s="37">
        <v>7</v>
      </c>
      <c r="AB118" s="36" t="s">
        <v>11</v>
      </c>
      <c r="AC118" s="36">
        <f t="shared" si="216"/>
        <v>33</v>
      </c>
      <c r="AD118" s="37">
        <v>24</v>
      </c>
      <c r="AE118" s="37">
        <v>10</v>
      </c>
      <c r="AF118" s="36" t="s">
        <v>11</v>
      </c>
      <c r="AG118" s="36">
        <f t="shared" si="217"/>
        <v>34</v>
      </c>
    </row>
    <row r="119" spans="1:33" x14ac:dyDescent="0.25">
      <c r="A119" s="47" t="s">
        <v>13</v>
      </c>
      <c r="B119" s="38">
        <f>SUM(B117:B118)</f>
        <v>78</v>
      </c>
      <c r="C119" s="38">
        <f>SUM(C117:C118)</f>
        <v>30</v>
      </c>
      <c r="D119" s="39" t="s">
        <v>11</v>
      </c>
      <c r="E119" s="39">
        <f t="shared" si="218"/>
        <v>108</v>
      </c>
      <c r="F119" s="38">
        <f t="shared" ref="F119:G119" si="219">SUM(F117:F118)</f>
        <v>64</v>
      </c>
      <c r="G119" s="38">
        <f t="shared" si="219"/>
        <v>31</v>
      </c>
      <c r="H119" s="39" t="s">
        <v>11</v>
      </c>
      <c r="I119" s="39">
        <f t="shared" si="211"/>
        <v>95</v>
      </c>
      <c r="J119" s="38">
        <f t="shared" ref="J119:K119" si="220">SUM(J117:J118)</f>
        <v>54</v>
      </c>
      <c r="K119" s="38">
        <f t="shared" si="220"/>
        <v>26</v>
      </c>
      <c r="L119" s="39" t="s">
        <v>11</v>
      </c>
      <c r="M119" s="39">
        <f t="shared" si="212"/>
        <v>80</v>
      </c>
      <c r="N119" s="38">
        <f t="shared" ref="N119:O119" si="221">SUM(N117:N118)</f>
        <v>61</v>
      </c>
      <c r="O119" s="38">
        <f t="shared" si="221"/>
        <v>20</v>
      </c>
      <c r="P119" s="39" t="s">
        <v>11</v>
      </c>
      <c r="Q119" s="39">
        <f t="shared" si="213"/>
        <v>81</v>
      </c>
      <c r="R119" s="38">
        <f t="shared" ref="R119:S119" si="222">SUM(R117:R118)</f>
        <v>61</v>
      </c>
      <c r="S119" s="38">
        <f t="shared" si="222"/>
        <v>20</v>
      </c>
      <c r="T119" s="39" t="s">
        <v>11</v>
      </c>
      <c r="U119" s="39">
        <f t="shared" si="214"/>
        <v>81</v>
      </c>
      <c r="V119" s="38">
        <f t="shared" ref="V119:W119" si="223">SUM(V117:V118)</f>
        <v>53</v>
      </c>
      <c r="W119" s="38">
        <f t="shared" si="223"/>
        <v>23</v>
      </c>
      <c r="X119" s="39" t="s">
        <v>11</v>
      </c>
      <c r="Y119" s="39">
        <f t="shared" si="215"/>
        <v>76</v>
      </c>
      <c r="Z119" s="38">
        <f t="shared" ref="Z119:AA119" si="224">SUM(Z117:Z118)</f>
        <v>51</v>
      </c>
      <c r="AA119" s="38">
        <f t="shared" si="224"/>
        <v>20</v>
      </c>
      <c r="AB119" s="39" t="s">
        <v>11</v>
      </c>
      <c r="AC119" s="39">
        <f t="shared" si="216"/>
        <v>71</v>
      </c>
      <c r="AD119" s="38">
        <f t="shared" ref="AD119:AE119" si="225">SUM(AD117:AD118)</f>
        <v>51</v>
      </c>
      <c r="AE119" s="38">
        <f t="shared" si="225"/>
        <v>22</v>
      </c>
      <c r="AF119" s="39" t="s">
        <v>11</v>
      </c>
      <c r="AG119" s="39">
        <f t="shared" si="217"/>
        <v>73</v>
      </c>
    </row>
    <row r="120" spans="1:33" x14ac:dyDescent="0.25">
      <c r="A120" s="46" t="s">
        <v>14</v>
      </c>
      <c r="B120" s="36">
        <v>34</v>
      </c>
      <c r="C120" s="36" t="s">
        <v>11</v>
      </c>
      <c r="D120" s="36" t="s">
        <v>11</v>
      </c>
      <c r="E120" s="36">
        <f t="shared" si="218"/>
        <v>34</v>
      </c>
      <c r="F120" s="36">
        <v>33</v>
      </c>
      <c r="G120" s="36" t="s">
        <v>11</v>
      </c>
      <c r="H120" s="36" t="s">
        <v>11</v>
      </c>
      <c r="I120" s="36">
        <f t="shared" si="211"/>
        <v>33</v>
      </c>
      <c r="J120" s="36">
        <v>17</v>
      </c>
      <c r="K120" s="36" t="s">
        <v>11</v>
      </c>
      <c r="L120" s="36" t="s">
        <v>11</v>
      </c>
      <c r="M120" s="36">
        <f t="shared" si="212"/>
        <v>17</v>
      </c>
      <c r="N120" s="36">
        <v>26</v>
      </c>
      <c r="O120" s="36" t="s">
        <v>11</v>
      </c>
      <c r="P120" s="36" t="s">
        <v>11</v>
      </c>
      <c r="Q120" s="36">
        <f t="shared" si="213"/>
        <v>26</v>
      </c>
      <c r="R120" s="36">
        <v>28</v>
      </c>
      <c r="S120" s="36" t="s">
        <v>11</v>
      </c>
      <c r="T120" s="36" t="s">
        <v>11</v>
      </c>
      <c r="U120" s="36">
        <f t="shared" si="214"/>
        <v>28</v>
      </c>
      <c r="V120" s="36">
        <v>20</v>
      </c>
      <c r="W120" s="36" t="s">
        <v>11</v>
      </c>
      <c r="X120" s="36" t="s">
        <v>11</v>
      </c>
      <c r="Y120" s="36">
        <f t="shared" si="215"/>
        <v>20</v>
      </c>
      <c r="Z120" s="36">
        <v>17</v>
      </c>
      <c r="AA120" s="36" t="s">
        <v>11</v>
      </c>
      <c r="AB120" s="36" t="s">
        <v>11</v>
      </c>
      <c r="AC120" s="36">
        <f t="shared" si="216"/>
        <v>17</v>
      </c>
      <c r="AD120" s="36">
        <v>7</v>
      </c>
      <c r="AE120" s="36" t="s">
        <v>11</v>
      </c>
      <c r="AF120" s="36" t="s">
        <v>11</v>
      </c>
      <c r="AG120" s="36">
        <f t="shared" si="217"/>
        <v>7</v>
      </c>
    </row>
    <row r="121" spans="1:33" x14ac:dyDescent="0.25">
      <c r="A121" s="46" t="s">
        <v>15</v>
      </c>
      <c r="B121" s="37">
        <v>32</v>
      </c>
      <c r="C121" s="36" t="s">
        <v>11</v>
      </c>
      <c r="D121" s="36" t="s">
        <v>11</v>
      </c>
      <c r="E121" s="36">
        <f t="shared" si="218"/>
        <v>32</v>
      </c>
      <c r="F121" s="37">
        <v>22</v>
      </c>
      <c r="G121" s="36" t="s">
        <v>11</v>
      </c>
      <c r="H121" s="36" t="s">
        <v>11</v>
      </c>
      <c r="I121" s="36">
        <f t="shared" si="211"/>
        <v>22</v>
      </c>
      <c r="J121" s="37">
        <v>49</v>
      </c>
      <c r="K121" s="36" t="s">
        <v>11</v>
      </c>
      <c r="L121" s="36" t="s">
        <v>11</v>
      </c>
      <c r="M121" s="36">
        <f t="shared" si="212"/>
        <v>49</v>
      </c>
      <c r="N121" s="37">
        <v>53</v>
      </c>
      <c r="O121" s="36" t="s">
        <v>11</v>
      </c>
      <c r="P121" s="36" t="s">
        <v>11</v>
      </c>
      <c r="Q121" s="36">
        <f t="shared" si="213"/>
        <v>53</v>
      </c>
      <c r="R121" s="37">
        <v>43</v>
      </c>
      <c r="S121" s="36" t="s">
        <v>11</v>
      </c>
      <c r="T121" s="36" t="s">
        <v>11</v>
      </c>
      <c r="U121" s="36">
        <f t="shared" si="214"/>
        <v>43</v>
      </c>
      <c r="V121" s="37">
        <v>35</v>
      </c>
      <c r="W121" s="36" t="s">
        <v>11</v>
      </c>
      <c r="X121" s="36" t="s">
        <v>11</v>
      </c>
      <c r="Y121" s="36">
        <f t="shared" si="215"/>
        <v>35</v>
      </c>
      <c r="Z121" s="37">
        <v>51</v>
      </c>
      <c r="AA121" s="36" t="s">
        <v>11</v>
      </c>
      <c r="AB121" s="36" t="s">
        <v>11</v>
      </c>
      <c r="AC121" s="36">
        <f t="shared" si="216"/>
        <v>51</v>
      </c>
      <c r="AD121" s="37">
        <v>45</v>
      </c>
      <c r="AE121" s="36" t="s">
        <v>11</v>
      </c>
      <c r="AF121" s="36" t="s">
        <v>11</v>
      </c>
      <c r="AG121" s="36">
        <f t="shared" si="217"/>
        <v>45</v>
      </c>
    </row>
    <row r="122" spans="1:33" x14ac:dyDescent="0.25">
      <c r="A122" s="47" t="s">
        <v>16</v>
      </c>
      <c r="B122" s="38">
        <f>SUM(B120:B121)</f>
        <v>66</v>
      </c>
      <c r="C122" s="39" t="s">
        <v>11</v>
      </c>
      <c r="D122" s="39" t="s">
        <v>11</v>
      </c>
      <c r="E122" s="39">
        <f t="shared" si="218"/>
        <v>66</v>
      </c>
      <c r="F122" s="48">
        <f t="shared" ref="F122" si="226">SUM(F120:F121)</f>
        <v>55</v>
      </c>
      <c r="G122" s="39" t="s">
        <v>11</v>
      </c>
      <c r="H122" s="39" t="s">
        <v>11</v>
      </c>
      <c r="I122" s="39">
        <f t="shared" si="211"/>
        <v>55</v>
      </c>
      <c r="J122" s="38">
        <f t="shared" ref="J122" si="227">SUM(J120:J121)</f>
        <v>66</v>
      </c>
      <c r="K122" s="39" t="s">
        <v>11</v>
      </c>
      <c r="L122" s="39" t="s">
        <v>11</v>
      </c>
      <c r="M122" s="39">
        <f t="shared" si="212"/>
        <v>66</v>
      </c>
      <c r="N122" s="38">
        <f t="shared" ref="N122" si="228">SUM(N120:N121)</f>
        <v>79</v>
      </c>
      <c r="O122" s="39" t="s">
        <v>11</v>
      </c>
      <c r="P122" s="39" t="s">
        <v>11</v>
      </c>
      <c r="Q122" s="39">
        <f t="shared" si="213"/>
        <v>79</v>
      </c>
      <c r="R122" s="38">
        <f t="shared" ref="R122" si="229">SUM(R120:R121)</f>
        <v>71</v>
      </c>
      <c r="S122" s="39" t="s">
        <v>11</v>
      </c>
      <c r="T122" s="39" t="s">
        <v>11</v>
      </c>
      <c r="U122" s="39">
        <f t="shared" si="214"/>
        <v>71</v>
      </c>
      <c r="V122" s="48">
        <f t="shared" ref="V122" si="230">SUM(V120:V121)</f>
        <v>55</v>
      </c>
      <c r="W122" s="39" t="s">
        <v>11</v>
      </c>
      <c r="X122" s="39" t="s">
        <v>11</v>
      </c>
      <c r="Y122" s="39">
        <f t="shared" si="215"/>
        <v>55</v>
      </c>
      <c r="Z122" s="38">
        <f t="shared" ref="Z122" si="231">SUM(Z120:Z121)</f>
        <v>68</v>
      </c>
      <c r="AA122" s="39" t="s">
        <v>11</v>
      </c>
      <c r="AB122" s="39" t="s">
        <v>11</v>
      </c>
      <c r="AC122" s="39">
        <f t="shared" si="216"/>
        <v>68</v>
      </c>
      <c r="AD122" s="56">
        <f t="shared" ref="AD122" si="232">SUM(AD120:AD121)</f>
        <v>52</v>
      </c>
      <c r="AE122" s="39" t="s">
        <v>11</v>
      </c>
      <c r="AF122" s="39" t="s">
        <v>11</v>
      </c>
      <c r="AG122" s="39">
        <f t="shared" si="217"/>
        <v>52</v>
      </c>
    </row>
    <row r="123" spans="1:33" x14ac:dyDescent="0.25">
      <c r="A123" s="40" t="s">
        <v>17</v>
      </c>
      <c r="B123" s="37">
        <v>24</v>
      </c>
      <c r="C123" s="37">
        <v>20</v>
      </c>
      <c r="D123" s="36" t="s">
        <v>11</v>
      </c>
      <c r="E123" s="36">
        <f t="shared" si="218"/>
        <v>44</v>
      </c>
      <c r="F123" s="37">
        <v>23</v>
      </c>
      <c r="G123" s="37">
        <v>25</v>
      </c>
      <c r="H123" s="36" t="s">
        <v>11</v>
      </c>
      <c r="I123" s="36">
        <f t="shared" si="211"/>
        <v>48</v>
      </c>
      <c r="J123" s="48">
        <v>3</v>
      </c>
      <c r="K123" s="37">
        <v>23</v>
      </c>
      <c r="L123" s="36" t="s">
        <v>11</v>
      </c>
      <c r="M123" s="36">
        <f t="shared" si="212"/>
        <v>26</v>
      </c>
      <c r="N123" s="48">
        <v>11</v>
      </c>
      <c r="O123" s="37">
        <v>19</v>
      </c>
      <c r="P123" s="36" t="s">
        <v>11</v>
      </c>
      <c r="Q123" s="36">
        <f t="shared" si="213"/>
        <v>30</v>
      </c>
      <c r="R123" s="37">
        <v>28</v>
      </c>
      <c r="S123" s="37">
        <v>24</v>
      </c>
      <c r="T123" s="36" t="s">
        <v>11</v>
      </c>
      <c r="U123" s="36">
        <f t="shared" si="214"/>
        <v>52</v>
      </c>
      <c r="V123" s="48">
        <v>6</v>
      </c>
      <c r="W123" s="37">
        <v>24</v>
      </c>
      <c r="X123" s="36" t="s">
        <v>11</v>
      </c>
      <c r="Y123" s="36">
        <f t="shared" si="215"/>
        <v>30</v>
      </c>
      <c r="Z123" s="48">
        <v>8</v>
      </c>
      <c r="AA123" s="37">
        <v>16</v>
      </c>
      <c r="AB123" s="36" t="s">
        <v>11</v>
      </c>
      <c r="AC123" s="36">
        <f t="shared" si="216"/>
        <v>24</v>
      </c>
      <c r="AD123" s="48">
        <v>10</v>
      </c>
      <c r="AE123" s="37">
        <v>16</v>
      </c>
      <c r="AF123" s="36" t="s">
        <v>11</v>
      </c>
      <c r="AG123" s="36">
        <f t="shared" si="217"/>
        <v>26</v>
      </c>
    </row>
    <row r="124" spans="1:33" x14ac:dyDescent="0.25">
      <c r="A124" s="40" t="s">
        <v>18</v>
      </c>
      <c r="B124" s="37">
        <v>35</v>
      </c>
      <c r="C124" s="37">
        <v>13</v>
      </c>
      <c r="D124" s="36" t="s">
        <v>11</v>
      </c>
      <c r="E124" s="36">
        <f t="shared" si="218"/>
        <v>48</v>
      </c>
      <c r="F124" s="37">
        <v>26</v>
      </c>
      <c r="G124" s="37">
        <v>16</v>
      </c>
      <c r="H124" s="36" t="s">
        <v>11</v>
      </c>
      <c r="I124" s="36">
        <f t="shared" si="211"/>
        <v>42</v>
      </c>
      <c r="J124" s="37">
        <v>23</v>
      </c>
      <c r="K124" s="37">
        <v>10</v>
      </c>
      <c r="L124" s="36" t="s">
        <v>11</v>
      </c>
      <c r="M124" s="36">
        <f t="shared" si="212"/>
        <v>33</v>
      </c>
      <c r="N124" s="48">
        <v>12</v>
      </c>
      <c r="O124" s="37">
        <v>15</v>
      </c>
      <c r="P124" s="36" t="s">
        <v>11</v>
      </c>
      <c r="Q124" s="36">
        <f t="shared" si="213"/>
        <v>27</v>
      </c>
      <c r="R124" s="37">
        <v>26</v>
      </c>
      <c r="S124" s="37">
        <v>10</v>
      </c>
      <c r="T124" s="36" t="s">
        <v>11</v>
      </c>
      <c r="U124" s="36">
        <f t="shared" si="214"/>
        <v>36</v>
      </c>
      <c r="V124" s="48">
        <v>8</v>
      </c>
      <c r="W124" s="37">
        <v>15</v>
      </c>
      <c r="X124" s="36" t="s">
        <v>11</v>
      </c>
      <c r="Y124" s="36">
        <f t="shared" si="215"/>
        <v>23</v>
      </c>
      <c r="Z124" s="37">
        <v>23</v>
      </c>
      <c r="AA124" s="37">
        <v>10</v>
      </c>
      <c r="AB124" s="36" t="s">
        <v>11</v>
      </c>
      <c r="AC124" s="36">
        <f t="shared" si="216"/>
        <v>33</v>
      </c>
      <c r="AD124" s="37">
        <v>25</v>
      </c>
      <c r="AE124" s="37">
        <v>10</v>
      </c>
      <c r="AF124" s="36" t="s">
        <v>11</v>
      </c>
      <c r="AG124" s="36">
        <f t="shared" si="217"/>
        <v>35</v>
      </c>
    </row>
    <row r="125" spans="1:33" x14ac:dyDescent="0.25">
      <c r="A125" s="40" t="s">
        <v>2</v>
      </c>
      <c r="B125" s="37">
        <v>24</v>
      </c>
      <c r="C125" s="37">
        <v>14</v>
      </c>
      <c r="D125" s="36" t="s">
        <v>11</v>
      </c>
      <c r="E125" s="36">
        <f t="shared" si="218"/>
        <v>38</v>
      </c>
      <c r="F125" s="37">
        <v>23</v>
      </c>
      <c r="G125" s="37">
        <v>17</v>
      </c>
      <c r="H125" s="36" t="s">
        <v>11</v>
      </c>
      <c r="I125" s="36">
        <f t="shared" si="211"/>
        <v>40</v>
      </c>
      <c r="J125" s="48">
        <v>16</v>
      </c>
      <c r="K125" s="37">
        <v>16</v>
      </c>
      <c r="L125" s="36" t="s">
        <v>11</v>
      </c>
      <c r="M125" s="36">
        <f t="shared" si="212"/>
        <v>32</v>
      </c>
      <c r="N125" s="37">
        <v>24</v>
      </c>
      <c r="O125" s="37">
        <v>23</v>
      </c>
      <c r="P125" s="36" t="s">
        <v>11</v>
      </c>
      <c r="Q125" s="36">
        <f t="shared" si="213"/>
        <v>47</v>
      </c>
      <c r="R125" s="48">
        <v>14</v>
      </c>
      <c r="S125" s="37">
        <v>18</v>
      </c>
      <c r="T125" s="36" t="s">
        <v>11</v>
      </c>
      <c r="U125" s="36">
        <f t="shared" si="214"/>
        <v>32</v>
      </c>
      <c r="V125" s="37">
        <v>29</v>
      </c>
      <c r="W125" s="37">
        <v>20</v>
      </c>
      <c r="X125" s="36" t="s">
        <v>11</v>
      </c>
      <c r="Y125" s="36">
        <f t="shared" si="215"/>
        <v>49</v>
      </c>
      <c r="Z125" s="37">
        <v>24</v>
      </c>
      <c r="AA125" s="37">
        <v>18</v>
      </c>
      <c r="AB125" s="36" t="s">
        <v>11</v>
      </c>
      <c r="AC125" s="36">
        <f t="shared" si="216"/>
        <v>42</v>
      </c>
      <c r="AD125" s="37">
        <v>23</v>
      </c>
      <c r="AE125" s="37">
        <v>18</v>
      </c>
      <c r="AF125" s="36" t="s">
        <v>11</v>
      </c>
      <c r="AG125" s="36">
        <f t="shared" si="217"/>
        <v>41</v>
      </c>
    </row>
    <row r="126" spans="1:33" x14ac:dyDescent="0.25">
      <c r="A126" s="40" t="s">
        <v>21</v>
      </c>
      <c r="B126" s="36">
        <v>30</v>
      </c>
      <c r="C126" s="37">
        <v>12</v>
      </c>
      <c r="D126" s="36" t="s">
        <v>11</v>
      </c>
      <c r="E126" s="36">
        <f t="shared" si="218"/>
        <v>42</v>
      </c>
      <c r="F126" s="86">
        <v>18</v>
      </c>
      <c r="G126" s="49">
        <v>6</v>
      </c>
      <c r="H126" s="36" t="s">
        <v>11</v>
      </c>
      <c r="I126" s="36">
        <f t="shared" si="211"/>
        <v>24</v>
      </c>
      <c r="J126" s="36">
        <v>23</v>
      </c>
      <c r="K126" s="37">
        <v>10</v>
      </c>
      <c r="L126" s="36" t="s">
        <v>11</v>
      </c>
      <c r="M126" s="36">
        <f t="shared" si="212"/>
        <v>33</v>
      </c>
      <c r="N126" s="36">
        <v>25</v>
      </c>
      <c r="O126" s="37">
        <v>10</v>
      </c>
      <c r="P126" s="36" t="s">
        <v>11</v>
      </c>
      <c r="Q126" s="36">
        <f t="shared" si="213"/>
        <v>35</v>
      </c>
      <c r="R126" s="36">
        <v>27</v>
      </c>
      <c r="S126" s="37">
        <v>10</v>
      </c>
      <c r="T126" s="36" t="s">
        <v>11</v>
      </c>
      <c r="U126" s="36">
        <f t="shared" si="214"/>
        <v>37</v>
      </c>
      <c r="V126" s="36">
        <v>23</v>
      </c>
      <c r="W126" s="37">
        <v>10</v>
      </c>
      <c r="X126" s="36" t="s">
        <v>11</v>
      </c>
      <c r="Y126" s="36">
        <f t="shared" si="215"/>
        <v>33</v>
      </c>
      <c r="Z126" s="36">
        <v>28</v>
      </c>
      <c r="AA126" s="37">
        <v>10</v>
      </c>
      <c r="AB126" s="36" t="s">
        <v>11</v>
      </c>
      <c r="AC126" s="36">
        <f t="shared" si="216"/>
        <v>38</v>
      </c>
      <c r="AD126" s="36">
        <v>24</v>
      </c>
      <c r="AE126" s="37">
        <v>11</v>
      </c>
      <c r="AF126" s="36" t="s">
        <v>11</v>
      </c>
      <c r="AG126" s="36">
        <f t="shared" si="217"/>
        <v>35</v>
      </c>
    </row>
    <row r="127" spans="1:33" x14ac:dyDescent="0.25">
      <c r="A127" s="40" t="s">
        <v>23</v>
      </c>
      <c r="B127" s="37">
        <v>24</v>
      </c>
      <c r="C127" s="37">
        <v>16</v>
      </c>
      <c r="D127" s="36" t="s">
        <v>11</v>
      </c>
      <c r="E127" s="36">
        <f t="shared" si="218"/>
        <v>40</v>
      </c>
      <c r="F127" s="37">
        <v>23</v>
      </c>
      <c r="G127" s="37">
        <v>15</v>
      </c>
      <c r="H127" s="36" t="s">
        <v>11</v>
      </c>
      <c r="I127" s="36">
        <f t="shared" si="211"/>
        <v>38</v>
      </c>
      <c r="J127" s="37">
        <v>27</v>
      </c>
      <c r="K127" s="37">
        <v>11</v>
      </c>
      <c r="L127" s="36" t="s">
        <v>11</v>
      </c>
      <c r="M127" s="36">
        <f t="shared" si="212"/>
        <v>38</v>
      </c>
      <c r="N127" s="37">
        <v>31</v>
      </c>
      <c r="O127" s="37">
        <v>11</v>
      </c>
      <c r="P127" s="36" t="s">
        <v>11</v>
      </c>
      <c r="Q127" s="36">
        <f t="shared" si="213"/>
        <v>42</v>
      </c>
      <c r="R127" s="37">
        <v>29</v>
      </c>
      <c r="S127" s="37">
        <v>11</v>
      </c>
      <c r="T127" s="36" t="s">
        <v>11</v>
      </c>
      <c r="U127" s="36">
        <f t="shared" si="214"/>
        <v>40</v>
      </c>
      <c r="V127" s="37">
        <v>24</v>
      </c>
      <c r="W127" s="37">
        <v>14</v>
      </c>
      <c r="X127" s="36" t="s">
        <v>11</v>
      </c>
      <c r="Y127" s="36">
        <f t="shared" si="215"/>
        <v>38</v>
      </c>
      <c r="Z127" s="37">
        <v>23</v>
      </c>
      <c r="AA127" s="37">
        <v>11</v>
      </c>
      <c r="AB127" s="36" t="s">
        <v>11</v>
      </c>
      <c r="AC127" s="36">
        <f t="shared" si="216"/>
        <v>34</v>
      </c>
      <c r="AD127" s="37">
        <v>23</v>
      </c>
      <c r="AE127" s="37">
        <v>12</v>
      </c>
      <c r="AF127" s="36" t="s">
        <v>11</v>
      </c>
      <c r="AG127" s="36">
        <f t="shared" si="217"/>
        <v>35</v>
      </c>
    </row>
    <row r="128" spans="1:33" x14ac:dyDescent="0.25">
      <c r="A128" s="40" t="s">
        <v>25</v>
      </c>
      <c r="B128" s="37">
        <v>27</v>
      </c>
      <c r="C128" s="37">
        <v>16</v>
      </c>
      <c r="D128" s="36" t="s">
        <v>11</v>
      </c>
      <c r="E128" s="36">
        <f t="shared" si="218"/>
        <v>43</v>
      </c>
      <c r="F128" s="37">
        <v>23</v>
      </c>
      <c r="G128" s="37">
        <v>14</v>
      </c>
      <c r="H128" s="36" t="s">
        <v>11</v>
      </c>
      <c r="I128" s="36">
        <f t="shared" si="211"/>
        <v>37</v>
      </c>
      <c r="J128" s="48">
        <v>16</v>
      </c>
      <c r="K128" s="37">
        <v>22</v>
      </c>
      <c r="L128" s="36" t="s">
        <v>11</v>
      </c>
      <c r="M128" s="36">
        <f t="shared" si="212"/>
        <v>38</v>
      </c>
      <c r="N128" s="48">
        <v>15</v>
      </c>
      <c r="O128" s="37">
        <v>14</v>
      </c>
      <c r="P128" s="36" t="s">
        <v>11</v>
      </c>
      <c r="Q128" s="36">
        <f t="shared" si="213"/>
        <v>29</v>
      </c>
      <c r="R128" s="37">
        <v>23</v>
      </c>
      <c r="S128" s="37">
        <v>14</v>
      </c>
      <c r="T128" s="36" t="s">
        <v>11</v>
      </c>
      <c r="U128" s="36">
        <f t="shared" si="214"/>
        <v>37</v>
      </c>
      <c r="V128" s="48">
        <v>16</v>
      </c>
      <c r="W128" s="37">
        <v>12</v>
      </c>
      <c r="X128" s="36" t="s">
        <v>11</v>
      </c>
      <c r="Y128" s="36">
        <f t="shared" si="215"/>
        <v>28</v>
      </c>
      <c r="Z128" s="48">
        <v>8</v>
      </c>
      <c r="AA128" s="37">
        <v>10</v>
      </c>
      <c r="AB128" s="36" t="s">
        <v>11</v>
      </c>
      <c r="AC128" s="36">
        <f t="shared" si="216"/>
        <v>18</v>
      </c>
      <c r="AD128" s="48">
        <v>6</v>
      </c>
      <c r="AE128" s="37">
        <v>10</v>
      </c>
      <c r="AF128" s="36" t="s">
        <v>11</v>
      </c>
      <c r="AG128" s="36">
        <f t="shared" si="217"/>
        <v>16</v>
      </c>
    </row>
    <row r="129" spans="1:33" x14ac:dyDescent="0.25">
      <c r="A129" s="40" t="s">
        <v>20</v>
      </c>
      <c r="B129" s="36" t="s">
        <v>11</v>
      </c>
      <c r="C129" s="37">
        <v>21</v>
      </c>
      <c r="D129" s="36">
        <v>24</v>
      </c>
      <c r="E129" s="36">
        <f t="shared" si="218"/>
        <v>45</v>
      </c>
      <c r="F129" s="36" t="s">
        <v>11</v>
      </c>
      <c r="G129" s="37">
        <v>19</v>
      </c>
      <c r="H129" s="36">
        <v>21</v>
      </c>
      <c r="I129" s="36">
        <f t="shared" si="211"/>
        <v>40</v>
      </c>
      <c r="J129" s="36" t="s">
        <v>11</v>
      </c>
      <c r="K129" s="37">
        <v>18</v>
      </c>
      <c r="L129" s="36">
        <v>20</v>
      </c>
      <c r="M129" s="36">
        <f t="shared" si="212"/>
        <v>38</v>
      </c>
      <c r="N129" s="36" t="s">
        <v>11</v>
      </c>
      <c r="O129" s="37">
        <v>18</v>
      </c>
      <c r="P129" s="36">
        <v>20</v>
      </c>
      <c r="Q129" s="36">
        <f t="shared" si="213"/>
        <v>38</v>
      </c>
      <c r="R129" s="36" t="s">
        <v>11</v>
      </c>
      <c r="S129" s="37">
        <v>21</v>
      </c>
      <c r="T129" s="36">
        <v>23</v>
      </c>
      <c r="U129" s="36">
        <f t="shared" si="214"/>
        <v>44</v>
      </c>
      <c r="V129" s="36" t="s">
        <v>11</v>
      </c>
      <c r="W129" s="37">
        <v>15</v>
      </c>
      <c r="X129" s="36">
        <v>17</v>
      </c>
      <c r="Y129" s="36">
        <f t="shared" si="215"/>
        <v>32</v>
      </c>
      <c r="Z129" s="36" t="s">
        <v>11</v>
      </c>
      <c r="AA129" s="37">
        <v>18</v>
      </c>
      <c r="AB129" s="36">
        <v>20</v>
      </c>
      <c r="AC129" s="36">
        <f t="shared" si="216"/>
        <v>38</v>
      </c>
      <c r="AD129" s="36" t="s">
        <v>11</v>
      </c>
      <c r="AE129" s="37">
        <v>19</v>
      </c>
      <c r="AF129" s="36">
        <v>21</v>
      </c>
      <c r="AG129" s="36">
        <f t="shared" si="217"/>
        <v>40</v>
      </c>
    </row>
    <row r="130" spans="1:33" x14ac:dyDescent="0.25">
      <c r="A130" s="40" t="s">
        <v>28</v>
      </c>
      <c r="B130" s="37">
        <v>21</v>
      </c>
      <c r="C130" s="37">
        <v>14</v>
      </c>
      <c r="D130" s="36">
        <v>20</v>
      </c>
      <c r="E130" s="36">
        <f t="shared" si="218"/>
        <v>55</v>
      </c>
      <c r="F130" s="37">
        <v>25</v>
      </c>
      <c r="G130" s="37">
        <v>17</v>
      </c>
      <c r="H130" s="36">
        <v>21</v>
      </c>
      <c r="I130" s="36">
        <f t="shared" si="211"/>
        <v>63</v>
      </c>
      <c r="J130" s="37">
        <v>16</v>
      </c>
      <c r="K130" s="48">
        <v>6</v>
      </c>
      <c r="L130" s="36">
        <v>20</v>
      </c>
      <c r="M130" s="36">
        <f t="shared" si="212"/>
        <v>42</v>
      </c>
      <c r="N130" s="37">
        <v>28</v>
      </c>
      <c r="O130" s="37">
        <v>9</v>
      </c>
      <c r="P130" s="36">
        <v>20</v>
      </c>
      <c r="Q130" s="36">
        <f t="shared" si="213"/>
        <v>57</v>
      </c>
      <c r="R130" s="37">
        <v>24</v>
      </c>
      <c r="S130" s="48">
        <v>6</v>
      </c>
      <c r="T130" s="36">
        <v>19</v>
      </c>
      <c r="U130" s="36">
        <f t="shared" si="214"/>
        <v>49</v>
      </c>
      <c r="V130" s="37">
        <v>20</v>
      </c>
      <c r="W130" s="37">
        <v>9</v>
      </c>
      <c r="X130" s="36">
        <v>20</v>
      </c>
      <c r="Y130" s="36">
        <f t="shared" si="215"/>
        <v>49</v>
      </c>
      <c r="Z130" s="48">
        <v>12</v>
      </c>
      <c r="AA130" s="48">
        <v>4</v>
      </c>
      <c r="AB130" s="36">
        <v>20</v>
      </c>
      <c r="AC130" s="36">
        <f t="shared" si="216"/>
        <v>36</v>
      </c>
      <c r="AD130" s="49">
        <v>7</v>
      </c>
      <c r="AE130" s="49">
        <v>4</v>
      </c>
      <c r="AF130" s="36">
        <v>20</v>
      </c>
      <c r="AG130" s="36">
        <f t="shared" si="217"/>
        <v>31</v>
      </c>
    </row>
    <row r="131" spans="1:33" x14ac:dyDescent="0.25">
      <c r="A131" s="21" t="s">
        <v>29</v>
      </c>
      <c r="B131" s="39">
        <f>SUM(B119,B122,B123,B124,B125,B126,B127,B128,B129,B130)</f>
        <v>329</v>
      </c>
      <c r="C131" s="39">
        <f t="shared" ref="C131:D131" si="233">SUM(C119,C122,C123,C124,C125,C126,C127,C128,C129,C130)</f>
        <v>156</v>
      </c>
      <c r="D131" s="39">
        <f t="shared" si="233"/>
        <v>44</v>
      </c>
      <c r="E131" s="39">
        <f>SUM(B131:D131)-49</f>
        <v>480</v>
      </c>
      <c r="F131" s="39">
        <f t="shared" ref="F131:H131" si="234">SUM(F119,F122,F123,F124,F125,F126,F127,F128,F129,F130)</f>
        <v>280</v>
      </c>
      <c r="G131" s="39">
        <f t="shared" si="234"/>
        <v>160</v>
      </c>
      <c r="H131" s="39">
        <f t="shared" si="234"/>
        <v>42</v>
      </c>
      <c r="I131" s="39">
        <f t="shared" ref="I131" si="235">SUM(F131:H131)-49</f>
        <v>433</v>
      </c>
      <c r="J131" s="39">
        <f t="shared" ref="J131:L131" si="236">SUM(J119,J122,J123,J124,J125,J126,J127,J128,J129,J130)</f>
        <v>244</v>
      </c>
      <c r="K131" s="39">
        <f t="shared" si="236"/>
        <v>142</v>
      </c>
      <c r="L131" s="39">
        <f t="shared" si="236"/>
        <v>40</v>
      </c>
      <c r="M131" s="39">
        <f>SUM(M119,M122:M129)</f>
        <v>384</v>
      </c>
      <c r="N131" s="39">
        <f t="shared" ref="N131:P131" si="237">SUM(N119,N122,N123,N124,N125,N126,N127,N128,N129,N130)</f>
        <v>286</v>
      </c>
      <c r="O131" s="39">
        <f t="shared" si="237"/>
        <v>139</v>
      </c>
      <c r="P131" s="39">
        <f t="shared" si="237"/>
        <v>40</v>
      </c>
      <c r="Q131" s="39">
        <f t="shared" ref="Q131" si="238">SUM(N131:P131)-49</f>
        <v>416</v>
      </c>
      <c r="R131" s="39">
        <f t="shared" ref="R131:T131" si="239">SUM(R119,R122,R123,R124,R125,R126,R127,R128,R129,R130)</f>
        <v>303</v>
      </c>
      <c r="S131" s="39">
        <f t="shared" si="239"/>
        <v>134</v>
      </c>
      <c r="T131" s="39">
        <f t="shared" si="239"/>
        <v>42</v>
      </c>
      <c r="U131" s="39">
        <f>SUM(U119,U122:U129)</f>
        <v>430</v>
      </c>
      <c r="V131" s="39">
        <f t="shared" ref="V131:X131" si="240">SUM(V119,V122,V123,V124,V125,V126,V127,V128,V129,V130)</f>
        <v>234</v>
      </c>
      <c r="W131" s="39">
        <f t="shared" si="240"/>
        <v>142</v>
      </c>
      <c r="X131" s="39">
        <f t="shared" si="240"/>
        <v>37</v>
      </c>
      <c r="Y131" s="39">
        <f t="shared" ref="Y131" si="241">SUM(V131:X131)-49</f>
        <v>364</v>
      </c>
      <c r="Z131" s="39">
        <f t="shared" ref="Z131:AB131" si="242">SUM(Z119,Z122,Z123,Z124,Z125,Z126,Z127,Z128,Z129,Z130)</f>
        <v>245</v>
      </c>
      <c r="AA131" s="39">
        <f t="shared" si="242"/>
        <v>117</v>
      </c>
      <c r="AB131" s="39">
        <f t="shared" si="242"/>
        <v>40</v>
      </c>
      <c r="AC131" s="39">
        <f>SUM(AC119,AC122:AC129)</f>
        <v>366</v>
      </c>
      <c r="AD131" s="39">
        <f t="shared" ref="AD131:AF131" si="243">SUM(AD119,AD122,AD123,AD124,AD125,AD126,AD127,AD128,AD129,AD130)</f>
        <v>221</v>
      </c>
      <c r="AE131" s="39">
        <f t="shared" si="243"/>
        <v>122</v>
      </c>
      <c r="AF131" s="39">
        <f t="shared" si="243"/>
        <v>41</v>
      </c>
      <c r="AG131" s="39">
        <f>SUM(AG119,AG122:AG129)</f>
        <v>353</v>
      </c>
    </row>
    <row r="132" spans="1:33" ht="19.5" x14ac:dyDescent="0.35">
      <c r="A132" s="21" t="s">
        <v>1</v>
      </c>
      <c r="B132" s="206" t="s">
        <v>409</v>
      </c>
      <c r="C132" s="206"/>
      <c r="D132" s="206"/>
      <c r="E132" s="206"/>
      <c r="F132" s="206" t="s">
        <v>312</v>
      </c>
      <c r="G132" s="206"/>
      <c r="H132" s="206"/>
      <c r="I132" s="206"/>
      <c r="J132" s="206" t="s">
        <v>347</v>
      </c>
      <c r="K132" s="206"/>
      <c r="L132" s="206"/>
      <c r="M132" s="206"/>
      <c r="N132" s="206" t="s">
        <v>299</v>
      </c>
      <c r="O132" s="206"/>
      <c r="P132" s="206"/>
      <c r="Q132" s="206"/>
      <c r="R132" s="196" t="s">
        <v>273</v>
      </c>
      <c r="S132" s="196"/>
      <c r="T132" s="196"/>
      <c r="U132" s="196"/>
      <c r="V132" s="206" t="s">
        <v>300</v>
      </c>
      <c r="W132" s="206"/>
      <c r="X132" s="206"/>
      <c r="Y132" s="206"/>
      <c r="Z132" s="206" t="s">
        <v>301</v>
      </c>
      <c r="AA132" s="206"/>
      <c r="AB132" s="206"/>
      <c r="AC132" s="206"/>
      <c r="AD132" s="206" t="s">
        <v>348</v>
      </c>
      <c r="AE132" s="206"/>
      <c r="AF132" s="206"/>
      <c r="AG132" s="206"/>
    </row>
    <row r="133" spans="1:33" x14ac:dyDescent="0.25">
      <c r="A133" s="40" t="s">
        <v>3</v>
      </c>
      <c r="B133" s="40" t="s">
        <v>4</v>
      </c>
      <c r="C133" s="40" t="s">
        <v>5</v>
      </c>
      <c r="D133" s="40" t="s">
        <v>6</v>
      </c>
      <c r="E133" s="40" t="s">
        <v>7</v>
      </c>
      <c r="F133" s="40" t="s">
        <v>4</v>
      </c>
      <c r="G133" s="40" t="s">
        <v>5</v>
      </c>
      <c r="H133" s="40" t="s">
        <v>6</v>
      </c>
      <c r="I133" s="40" t="s">
        <v>7</v>
      </c>
      <c r="J133" s="40" t="s">
        <v>4</v>
      </c>
      <c r="K133" s="40" t="s">
        <v>5</v>
      </c>
      <c r="L133" s="40" t="s">
        <v>6</v>
      </c>
      <c r="M133" s="40" t="s">
        <v>7</v>
      </c>
      <c r="N133" s="40" t="s">
        <v>4</v>
      </c>
      <c r="O133" s="40" t="s">
        <v>5</v>
      </c>
      <c r="P133" s="40" t="s">
        <v>6</v>
      </c>
      <c r="Q133" s="40" t="s">
        <v>7</v>
      </c>
      <c r="R133" s="40" t="s">
        <v>4</v>
      </c>
      <c r="S133" s="40" t="s">
        <v>5</v>
      </c>
      <c r="T133" s="40" t="s">
        <v>6</v>
      </c>
      <c r="U133" s="40" t="s">
        <v>7</v>
      </c>
      <c r="V133" s="40" t="s">
        <v>4</v>
      </c>
      <c r="W133" s="40" t="s">
        <v>5</v>
      </c>
      <c r="X133" s="40" t="s">
        <v>6</v>
      </c>
      <c r="Y133" s="40" t="s">
        <v>7</v>
      </c>
      <c r="Z133" s="40" t="s">
        <v>4</v>
      </c>
      <c r="AA133" s="40" t="s">
        <v>5</v>
      </c>
      <c r="AB133" s="40" t="s">
        <v>6</v>
      </c>
      <c r="AC133" s="40" t="s">
        <v>7</v>
      </c>
      <c r="AD133" s="40" t="s">
        <v>4</v>
      </c>
      <c r="AE133" s="40" t="s">
        <v>5</v>
      </c>
      <c r="AF133" s="40" t="s">
        <v>6</v>
      </c>
      <c r="AG133" s="40" t="s">
        <v>7</v>
      </c>
    </row>
    <row r="134" spans="1:33" x14ac:dyDescent="0.25">
      <c r="A134" s="46" t="s">
        <v>10</v>
      </c>
      <c r="B134" s="36">
        <v>25</v>
      </c>
      <c r="C134" s="36">
        <v>16</v>
      </c>
      <c r="D134" s="36" t="s">
        <v>11</v>
      </c>
      <c r="E134" s="36">
        <f>SUM(B134:D134)</f>
        <v>41</v>
      </c>
      <c r="F134" s="36">
        <v>23</v>
      </c>
      <c r="G134" s="36">
        <v>13</v>
      </c>
      <c r="H134" s="36" t="s">
        <v>11</v>
      </c>
      <c r="I134" s="36">
        <f t="shared" ref="I134:I147" si="244">SUM(F134:H134)</f>
        <v>36</v>
      </c>
      <c r="J134" s="36">
        <v>30</v>
      </c>
      <c r="K134" s="36">
        <v>10</v>
      </c>
      <c r="L134" s="36" t="s">
        <v>11</v>
      </c>
      <c r="M134" s="36">
        <f t="shared" ref="M134:M147" si="245">SUM(J134:L134)</f>
        <v>40</v>
      </c>
      <c r="N134" s="36">
        <v>31</v>
      </c>
      <c r="O134" s="36">
        <v>10</v>
      </c>
      <c r="P134" s="36" t="s">
        <v>11</v>
      </c>
      <c r="Q134" s="36">
        <f t="shared" ref="Q134:Q147" si="246">SUM(N134:P134)</f>
        <v>41</v>
      </c>
      <c r="R134" s="36" t="s">
        <v>11</v>
      </c>
      <c r="S134" s="36" t="s">
        <v>11</v>
      </c>
      <c r="T134" s="36" t="s">
        <v>11</v>
      </c>
      <c r="U134" s="36" t="s">
        <v>11</v>
      </c>
      <c r="V134" s="36">
        <v>32</v>
      </c>
      <c r="W134" s="36">
        <v>14</v>
      </c>
      <c r="X134" s="36" t="s">
        <v>11</v>
      </c>
      <c r="Y134" s="36">
        <f t="shared" ref="Y134:Y147" si="247">SUM(V134:X134)</f>
        <v>46</v>
      </c>
      <c r="Z134" s="36">
        <v>36</v>
      </c>
      <c r="AA134" s="36">
        <v>15</v>
      </c>
      <c r="AB134" s="36" t="s">
        <v>11</v>
      </c>
      <c r="AC134" s="36">
        <f t="shared" ref="AC134:AC147" si="248">SUM(Z134:AB134)</f>
        <v>51</v>
      </c>
      <c r="AD134" s="36">
        <v>23</v>
      </c>
      <c r="AE134" s="36">
        <v>13</v>
      </c>
      <c r="AF134" s="36" t="s">
        <v>11</v>
      </c>
      <c r="AG134" s="36">
        <f t="shared" ref="AG134:AG147" si="249">SUM(AD134:AF134)</f>
        <v>36</v>
      </c>
    </row>
    <row r="135" spans="1:33" x14ac:dyDescent="0.25">
      <c r="A135" s="46" t="s">
        <v>12</v>
      </c>
      <c r="B135" s="37">
        <v>28</v>
      </c>
      <c r="C135" s="37">
        <v>10</v>
      </c>
      <c r="D135" s="36" t="s">
        <v>11</v>
      </c>
      <c r="E135" s="36">
        <f t="shared" ref="E135:E147" si="250">SUM(B135:D135)</f>
        <v>38</v>
      </c>
      <c r="F135" s="37">
        <v>27</v>
      </c>
      <c r="G135" s="37">
        <v>10</v>
      </c>
      <c r="H135" s="36" t="s">
        <v>11</v>
      </c>
      <c r="I135" s="36">
        <f t="shared" si="244"/>
        <v>37</v>
      </c>
      <c r="J135" s="37">
        <v>27</v>
      </c>
      <c r="K135" s="37">
        <v>10</v>
      </c>
      <c r="L135" s="36" t="s">
        <v>11</v>
      </c>
      <c r="M135" s="36">
        <f t="shared" si="245"/>
        <v>37</v>
      </c>
      <c r="N135" s="37">
        <v>28</v>
      </c>
      <c r="O135" s="37">
        <v>10</v>
      </c>
      <c r="P135" s="36" t="s">
        <v>11</v>
      </c>
      <c r="Q135" s="36">
        <f t="shared" si="246"/>
        <v>38</v>
      </c>
      <c r="R135" s="36" t="s">
        <v>11</v>
      </c>
      <c r="S135" s="36" t="s">
        <v>11</v>
      </c>
      <c r="T135" s="36" t="s">
        <v>11</v>
      </c>
      <c r="U135" s="36" t="s">
        <v>11</v>
      </c>
      <c r="V135" s="37">
        <v>30</v>
      </c>
      <c r="W135" s="37">
        <v>10</v>
      </c>
      <c r="X135" s="36" t="s">
        <v>11</v>
      </c>
      <c r="Y135" s="36">
        <f t="shared" si="247"/>
        <v>40</v>
      </c>
      <c r="Z135" s="37">
        <v>30</v>
      </c>
      <c r="AA135" s="37">
        <v>10</v>
      </c>
      <c r="AB135" s="36" t="s">
        <v>11</v>
      </c>
      <c r="AC135" s="36">
        <f t="shared" si="248"/>
        <v>40</v>
      </c>
      <c r="AD135" s="37">
        <v>25</v>
      </c>
      <c r="AE135" s="37">
        <v>11</v>
      </c>
      <c r="AF135" s="36" t="s">
        <v>11</v>
      </c>
      <c r="AG135" s="36">
        <f t="shared" si="249"/>
        <v>36</v>
      </c>
    </row>
    <row r="136" spans="1:33" x14ac:dyDescent="0.25">
      <c r="A136" s="47" t="s">
        <v>13</v>
      </c>
      <c r="B136" s="38">
        <f>SUM(B134:B135)</f>
        <v>53</v>
      </c>
      <c r="C136" s="38">
        <f>SUM(C134:C135)</f>
        <v>26</v>
      </c>
      <c r="D136" s="39" t="s">
        <v>11</v>
      </c>
      <c r="E136" s="39">
        <f t="shared" si="250"/>
        <v>79</v>
      </c>
      <c r="F136" s="38">
        <f t="shared" ref="F136:G136" si="251">SUM(F134:F135)</f>
        <v>50</v>
      </c>
      <c r="G136" s="38">
        <f t="shared" si="251"/>
        <v>23</v>
      </c>
      <c r="H136" s="39" t="s">
        <v>11</v>
      </c>
      <c r="I136" s="39">
        <f t="shared" si="244"/>
        <v>73</v>
      </c>
      <c r="J136" s="38">
        <f t="shared" ref="J136:K136" si="252">SUM(J134:J135)</f>
        <v>57</v>
      </c>
      <c r="K136" s="38">
        <f t="shared" si="252"/>
        <v>20</v>
      </c>
      <c r="L136" s="39" t="s">
        <v>11</v>
      </c>
      <c r="M136" s="39">
        <f t="shared" si="245"/>
        <v>77</v>
      </c>
      <c r="N136" s="38">
        <f t="shared" ref="N136:O136" si="253">SUM(N134:N135)</f>
        <v>59</v>
      </c>
      <c r="O136" s="38">
        <f t="shared" si="253"/>
        <v>20</v>
      </c>
      <c r="P136" s="39" t="s">
        <v>11</v>
      </c>
      <c r="Q136" s="39">
        <f t="shared" si="246"/>
        <v>79</v>
      </c>
      <c r="R136" s="36" t="s">
        <v>11</v>
      </c>
      <c r="S136" s="36" t="s">
        <v>11</v>
      </c>
      <c r="T136" s="36" t="s">
        <v>11</v>
      </c>
      <c r="U136" s="36" t="s">
        <v>11</v>
      </c>
      <c r="V136" s="38">
        <f t="shared" ref="V136:W136" si="254">SUM(V134:V135)</f>
        <v>62</v>
      </c>
      <c r="W136" s="38">
        <f t="shared" si="254"/>
        <v>24</v>
      </c>
      <c r="X136" s="39" t="s">
        <v>11</v>
      </c>
      <c r="Y136" s="39">
        <f t="shared" si="247"/>
        <v>86</v>
      </c>
      <c r="Z136" s="38">
        <f t="shared" ref="Z136:AA136" si="255">SUM(Z134:Z135)</f>
        <v>66</v>
      </c>
      <c r="AA136" s="38">
        <f t="shared" si="255"/>
        <v>25</v>
      </c>
      <c r="AB136" s="39" t="s">
        <v>11</v>
      </c>
      <c r="AC136" s="39">
        <f t="shared" si="248"/>
        <v>91</v>
      </c>
      <c r="AD136" s="38">
        <f t="shared" ref="AD136:AE136" si="256">SUM(AD134:AD135)</f>
        <v>48</v>
      </c>
      <c r="AE136" s="38">
        <f t="shared" si="256"/>
        <v>24</v>
      </c>
      <c r="AF136" s="39" t="s">
        <v>11</v>
      </c>
      <c r="AG136" s="39">
        <f t="shared" si="249"/>
        <v>72</v>
      </c>
    </row>
    <row r="137" spans="1:33" x14ac:dyDescent="0.25">
      <c r="A137" s="46" t="s">
        <v>14</v>
      </c>
      <c r="B137" s="36">
        <v>19</v>
      </c>
      <c r="C137" s="36" t="s">
        <v>11</v>
      </c>
      <c r="D137" s="36" t="s">
        <v>11</v>
      </c>
      <c r="E137" s="36">
        <f t="shared" si="250"/>
        <v>19</v>
      </c>
      <c r="F137" s="36">
        <v>10</v>
      </c>
      <c r="G137" s="36" t="s">
        <v>11</v>
      </c>
      <c r="H137" s="36" t="s">
        <v>11</v>
      </c>
      <c r="I137" s="36">
        <f t="shared" si="244"/>
        <v>10</v>
      </c>
      <c r="J137" s="36">
        <v>15</v>
      </c>
      <c r="K137" s="36" t="s">
        <v>11</v>
      </c>
      <c r="L137" s="36" t="s">
        <v>11</v>
      </c>
      <c r="M137" s="36">
        <f t="shared" si="245"/>
        <v>15</v>
      </c>
      <c r="N137" s="36">
        <v>12</v>
      </c>
      <c r="O137" s="36" t="s">
        <v>11</v>
      </c>
      <c r="P137" s="36" t="s">
        <v>11</v>
      </c>
      <c r="Q137" s="36">
        <f t="shared" si="246"/>
        <v>12</v>
      </c>
      <c r="R137" s="36" t="s">
        <v>11</v>
      </c>
      <c r="S137" s="36" t="s">
        <v>11</v>
      </c>
      <c r="T137" s="36" t="s">
        <v>11</v>
      </c>
      <c r="U137" s="36" t="s">
        <v>11</v>
      </c>
      <c r="V137" s="36">
        <v>26</v>
      </c>
      <c r="W137" s="36" t="s">
        <v>11</v>
      </c>
      <c r="X137" s="36" t="s">
        <v>11</v>
      </c>
      <c r="Y137" s="36">
        <f t="shared" si="247"/>
        <v>26</v>
      </c>
      <c r="Z137" s="36">
        <v>46</v>
      </c>
      <c r="AA137" s="36" t="s">
        <v>11</v>
      </c>
      <c r="AB137" s="36" t="s">
        <v>11</v>
      </c>
      <c r="AC137" s="36">
        <f t="shared" si="248"/>
        <v>46</v>
      </c>
      <c r="AD137" s="36">
        <v>3</v>
      </c>
      <c r="AE137" s="36" t="s">
        <v>11</v>
      </c>
      <c r="AF137" s="36" t="s">
        <v>11</v>
      </c>
      <c r="AG137" s="36">
        <f t="shared" si="249"/>
        <v>3</v>
      </c>
    </row>
    <row r="138" spans="1:33" x14ac:dyDescent="0.25">
      <c r="A138" s="46" t="s">
        <v>15</v>
      </c>
      <c r="B138" s="37">
        <v>47</v>
      </c>
      <c r="C138" s="36" t="s">
        <v>11</v>
      </c>
      <c r="D138" s="36" t="s">
        <v>11</v>
      </c>
      <c r="E138" s="36">
        <f t="shared" si="250"/>
        <v>47</v>
      </c>
      <c r="F138" s="37">
        <v>38</v>
      </c>
      <c r="G138" s="36" t="s">
        <v>11</v>
      </c>
      <c r="H138" s="36" t="s">
        <v>11</v>
      </c>
      <c r="I138" s="36">
        <f t="shared" si="244"/>
        <v>38</v>
      </c>
      <c r="J138" s="37">
        <v>41</v>
      </c>
      <c r="K138" s="36" t="s">
        <v>11</v>
      </c>
      <c r="L138" s="36" t="s">
        <v>11</v>
      </c>
      <c r="M138" s="36">
        <f t="shared" si="245"/>
        <v>41</v>
      </c>
      <c r="N138" s="37">
        <v>45</v>
      </c>
      <c r="O138" s="36" t="s">
        <v>11</v>
      </c>
      <c r="P138" s="36" t="s">
        <v>11</v>
      </c>
      <c r="Q138" s="36">
        <f t="shared" si="246"/>
        <v>45</v>
      </c>
      <c r="R138" s="36" t="s">
        <v>11</v>
      </c>
      <c r="S138" s="36" t="s">
        <v>11</v>
      </c>
      <c r="T138" s="36" t="s">
        <v>11</v>
      </c>
      <c r="U138" s="36" t="s">
        <v>11</v>
      </c>
      <c r="V138" s="37">
        <v>40</v>
      </c>
      <c r="W138" s="36" t="s">
        <v>11</v>
      </c>
      <c r="X138" s="36" t="s">
        <v>11</v>
      </c>
      <c r="Y138" s="36">
        <f t="shared" si="247"/>
        <v>40</v>
      </c>
      <c r="Z138" s="37">
        <v>36</v>
      </c>
      <c r="AA138" s="36" t="s">
        <v>11</v>
      </c>
      <c r="AB138" s="36" t="s">
        <v>11</v>
      </c>
      <c r="AC138" s="36">
        <f t="shared" si="248"/>
        <v>36</v>
      </c>
      <c r="AD138" s="37">
        <v>41</v>
      </c>
      <c r="AE138" s="36" t="s">
        <v>11</v>
      </c>
      <c r="AF138" s="36" t="s">
        <v>11</v>
      </c>
      <c r="AG138" s="36">
        <f t="shared" si="249"/>
        <v>41</v>
      </c>
    </row>
    <row r="139" spans="1:33" x14ac:dyDescent="0.25">
      <c r="A139" s="47" t="s">
        <v>16</v>
      </c>
      <c r="B139" s="38">
        <f>SUM(B137:B138)</f>
        <v>66</v>
      </c>
      <c r="C139" s="39" t="s">
        <v>11</v>
      </c>
      <c r="D139" s="39" t="s">
        <v>11</v>
      </c>
      <c r="E139" s="39">
        <f t="shared" si="250"/>
        <v>66</v>
      </c>
      <c r="F139" s="48">
        <f t="shared" ref="F139" si="257">SUM(F137:F138)</f>
        <v>48</v>
      </c>
      <c r="G139" s="39" t="s">
        <v>11</v>
      </c>
      <c r="H139" s="39" t="s">
        <v>11</v>
      </c>
      <c r="I139" s="39">
        <f t="shared" si="244"/>
        <v>48</v>
      </c>
      <c r="J139" s="49">
        <f t="shared" ref="J139" si="258">SUM(J137:J138)</f>
        <v>56</v>
      </c>
      <c r="K139" s="39" t="s">
        <v>11</v>
      </c>
      <c r="L139" s="39" t="s">
        <v>11</v>
      </c>
      <c r="M139" s="39">
        <f t="shared" si="245"/>
        <v>56</v>
      </c>
      <c r="N139" s="48">
        <f t="shared" ref="N139" si="259">SUM(N137:N138)</f>
        <v>57</v>
      </c>
      <c r="O139" s="39" t="s">
        <v>11</v>
      </c>
      <c r="P139" s="39" t="s">
        <v>11</v>
      </c>
      <c r="Q139" s="39">
        <f t="shared" si="246"/>
        <v>57</v>
      </c>
      <c r="R139" s="36" t="s">
        <v>11</v>
      </c>
      <c r="S139" s="36" t="s">
        <v>11</v>
      </c>
      <c r="T139" s="36" t="s">
        <v>11</v>
      </c>
      <c r="U139" s="36" t="s">
        <v>11</v>
      </c>
      <c r="V139" s="38">
        <f t="shared" ref="V139" si="260">SUM(V137:V138)</f>
        <v>66</v>
      </c>
      <c r="W139" s="39" t="s">
        <v>11</v>
      </c>
      <c r="X139" s="39" t="s">
        <v>11</v>
      </c>
      <c r="Y139" s="39">
        <f t="shared" si="247"/>
        <v>66</v>
      </c>
      <c r="Z139" s="38">
        <f t="shared" ref="Z139" si="261">SUM(Z137:Z138)</f>
        <v>82</v>
      </c>
      <c r="AA139" s="39" t="s">
        <v>11</v>
      </c>
      <c r="AB139" s="39" t="s">
        <v>11</v>
      </c>
      <c r="AC139" s="39">
        <f t="shared" si="248"/>
        <v>82</v>
      </c>
      <c r="AD139" s="48">
        <f t="shared" ref="AD139" si="262">SUM(AD137:AD138)</f>
        <v>44</v>
      </c>
      <c r="AE139" s="39" t="s">
        <v>11</v>
      </c>
      <c r="AF139" s="39" t="s">
        <v>11</v>
      </c>
      <c r="AG139" s="39">
        <f t="shared" si="249"/>
        <v>44</v>
      </c>
    </row>
    <row r="140" spans="1:33" x14ac:dyDescent="0.25">
      <c r="A140" s="40" t="s">
        <v>17</v>
      </c>
      <c r="B140" s="48">
        <v>5</v>
      </c>
      <c r="C140" s="37">
        <v>10</v>
      </c>
      <c r="D140" s="36" t="s">
        <v>11</v>
      </c>
      <c r="E140" s="36">
        <f t="shared" si="250"/>
        <v>15</v>
      </c>
      <c r="F140" s="48">
        <v>5</v>
      </c>
      <c r="G140" s="37">
        <v>10</v>
      </c>
      <c r="H140" s="36" t="s">
        <v>11</v>
      </c>
      <c r="I140" s="36">
        <f t="shared" si="244"/>
        <v>15</v>
      </c>
      <c r="J140" s="48">
        <v>11</v>
      </c>
      <c r="K140" s="37">
        <v>10</v>
      </c>
      <c r="L140" s="36" t="s">
        <v>11</v>
      </c>
      <c r="M140" s="36">
        <f t="shared" si="245"/>
        <v>21</v>
      </c>
      <c r="N140" s="48">
        <v>0</v>
      </c>
      <c r="O140" s="37">
        <v>10</v>
      </c>
      <c r="P140" s="36" t="s">
        <v>11</v>
      </c>
      <c r="Q140" s="36">
        <f t="shared" si="246"/>
        <v>10</v>
      </c>
      <c r="R140" s="36" t="s">
        <v>11</v>
      </c>
      <c r="S140" s="36" t="s">
        <v>11</v>
      </c>
      <c r="T140" s="36" t="s">
        <v>11</v>
      </c>
      <c r="U140" s="36" t="s">
        <v>11</v>
      </c>
      <c r="V140" s="48">
        <v>7</v>
      </c>
      <c r="W140" s="37">
        <v>16</v>
      </c>
      <c r="X140" s="36" t="s">
        <v>11</v>
      </c>
      <c r="Y140" s="36">
        <f t="shared" si="247"/>
        <v>23</v>
      </c>
      <c r="Z140" s="48">
        <v>18</v>
      </c>
      <c r="AA140" s="37">
        <v>18</v>
      </c>
      <c r="AB140" s="36" t="s">
        <v>11</v>
      </c>
      <c r="AC140" s="36">
        <f t="shared" si="248"/>
        <v>36</v>
      </c>
      <c r="AD140" s="48">
        <v>0</v>
      </c>
      <c r="AE140" s="37">
        <v>29</v>
      </c>
      <c r="AF140" s="36" t="s">
        <v>11</v>
      </c>
      <c r="AG140" s="36">
        <f t="shared" si="249"/>
        <v>29</v>
      </c>
    </row>
    <row r="141" spans="1:33" x14ac:dyDescent="0.25">
      <c r="A141" s="40" t="s">
        <v>18</v>
      </c>
      <c r="B141" s="37">
        <v>23</v>
      </c>
      <c r="C141" s="37">
        <v>10</v>
      </c>
      <c r="D141" s="36" t="s">
        <v>11</v>
      </c>
      <c r="E141" s="36">
        <f t="shared" si="250"/>
        <v>33</v>
      </c>
      <c r="F141" s="48">
        <v>8</v>
      </c>
      <c r="G141" s="37">
        <v>16</v>
      </c>
      <c r="H141" s="36" t="s">
        <v>11</v>
      </c>
      <c r="I141" s="36">
        <f t="shared" si="244"/>
        <v>24</v>
      </c>
      <c r="J141" s="48">
        <v>7</v>
      </c>
      <c r="K141" s="48">
        <v>7</v>
      </c>
      <c r="L141" s="36" t="s">
        <v>11</v>
      </c>
      <c r="M141" s="36">
        <f t="shared" si="245"/>
        <v>14</v>
      </c>
      <c r="N141" s="48">
        <v>7</v>
      </c>
      <c r="O141" s="37">
        <v>10</v>
      </c>
      <c r="P141" s="36" t="s">
        <v>11</v>
      </c>
      <c r="Q141" s="36">
        <f t="shared" si="246"/>
        <v>17</v>
      </c>
      <c r="R141" s="36" t="s">
        <v>11</v>
      </c>
      <c r="S141" s="36" t="s">
        <v>11</v>
      </c>
      <c r="T141" s="36" t="s">
        <v>11</v>
      </c>
      <c r="U141" s="36" t="s">
        <v>11</v>
      </c>
      <c r="V141" s="49">
        <v>15</v>
      </c>
      <c r="W141" s="37">
        <v>10</v>
      </c>
      <c r="X141" s="36" t="s">
        <v>11</v>
      </c>
      <c r="Y141" s="36">
        <f t="shared" si="247"/>
        <v>25</v>
      </c>
      <c r="Z141" s="37">
        <v>27</v>
      </c>
      <c r="AA141" s="37">
        <v>15</v>
      </c>
      <c r="AB141" s="36" t="s">
        <v>11</v>
      </c>
      <c r="AC141" s="36">
        <f t="shared" si="248"/>
        <v>42</v>
      </c>
      <c r="AD141" s="48">
        <v>7</v>
      </c>
      <c r="AE141" s="37">
        <v>10</v>
      </c>
      <c r="AF141" s="36" t="s">
        <v>11</v>
      </c>
      <c r="AG141" s="36">
        <f t="shared" si="249"/>
        <v>17</v>
      </c>
    </row>
    <row r="142" spans="1:33" x14ac:dyDescent="0.25">
      <c r="A142" s="40" t="s">
        <v>2</v>
      </c>
      <c r="B142" s="48">
        <v>17</v>
      </c>
      <c r="C142" s="37">
        <v>18</v>
      </c>
      <c r="D142" s="36" t="s">
        <v>11</v>
      </c>
      <c r="E142" s="36">
        <f t="shared" si="250"/>
        <v>35</v>
      </c>
      <c r="F142" s="37">
        <v>23</v>
      </c>
      <c r="G142" s="37">
        <v>17</v>
      </c>
      <c r="H142" s="36" t="s">
        <v>11</v>
      </c>
      <c r="I142" s="36">
        <f t="shared" si="244"/>
        <v>40</v>
      </c>
      <c r="J142" s="37">
        <v>23</v>
      </c>
      <c r="K142" s="37">
        <v>14</v>
      </c>
      <c r="L142" s="36" t="s">
        <v>11</v>
      </c>
      <c r="M142" s="36">
        <f t="shared" si="245"/>
        <v>37</v>
      </c>
      <c r="N142" s="37">
        <v>23</v>
      </c>
      <c r="O142" s="37">
        <v>14</v>
      </c>
      <c r="P142" s="36" t="s">
        <v>11</v>
      </c>
      <c r="Q142" s="36">
        <f t="shared" si="246"/>
        <v>37</v>
      </c>
      <c r="R142" s="36" t="s">
        <v>11</v>
      </c>
      <c r="S142" s="36" t="s">
        <v>11</v>
      </c>
      <c r="T142" s="36" t="s">
        <v>11</v>
      </c>
      <c r="U142" s="36" t="s">
        <v>11</v>
      </c>
      <c r="V142" s="37">
        <v>27</v>
      </c>
      <c r="W142" s="37">
        <v>14</v>
      </c>
      <c r="X142" s="36" t="s">
        <v>11</v>
      </c>
      <c r="Y142" s="36">
        <f t="shared" si="247"/>
        <v>41</v>
      </c>
      <c r="Z142" s="37">
        <v>26</v>
      </c>
      <c r="AA142" s="37">
        <v>14</v>
      </c>
      <c r="AB142" s="36" t="s">
        <v>11</v>
      </c>
      <c r="AC142" s="36">
        <f t="shared" si="248"/>
        <v>40</v>
      </c>
      <c r="AD142" s="48">
        <v>16</v>
      </c>
      <c r="AE142" s="37">
        <v>20</v>
      </c>
      <c r="AF142" s="36" t="s">
        <v>11</v>
      </c>
      <c r="AG142" s="36">
        <f t="shared" si="249"/>
        <v>36</v>
      </c>
    </row>
    <row r="143" spans="1:33" x14ac:dyDescent="0.25">
      <c r="A143" s="40" t="s">
        <v>21</v>
      </c>
      <c r="B143" s="36">
        <v>23</v>
      </c>
      <c r="C143" s="37">
        <v>11</v>
      </c>
      <c r="D143" s="36" t="s">
        <v>11</v>
      </c>
      <c r="E143" s="36">
        <f t="shared" si="250"/>
        <v>34</v>
      </c>
      <c r="F143" s="36">
        <v>23</v>
      </c>
      <c r="G143" s="37">
        <v>11</v>
      </c>
      <c r="H143" s="36" t="s">
        <v>11</v>
      </c>
      <c r="I143" s="36">
        <f t="shared" si="244"/>
        <v>34</v>
      </c>
      <c r="J143" s="36">
        <v>25</v>
      </c>
      <c r="K143" s="37">
        <v>11</v>
      </c>
      <c r="L143" s="36" t="s">
        <v>11</v>
      </c>
      <c r="M143" s="36">
        <f t="shared" si="245"/>
        <v>36</v>
      </c>
      <c r="N143" s="36">
        <v>26</v>
      </c>
      <c r="O143" s="37">
        <v>11</v>
      </c>
      <c r="P143" s="36" t="s">
        <v>11</v>
      </c>
      <c r="Q143" s="36">
        <f t="shared" si="246"/>
        <v>37</v>
      </c>
      <c r="R143" s="36" t="s">
        <v>11</v>
      </c>
      <c r="S143" s="36" t="s">
        <v>11</v>
      </c>
      <c r="T143" s="36" t="s">
        <v>11</v>
      </c>
      <c r="U143" s="36" t="s">
        <v>11</v>
      </c>
      <c r="V143" s="36">
        <v>42</v>
      </c>
      <c r="W143" s="37">
        <v>10</v>
      </c>
      <c r="X143" s="36" t="s">
        <v>11</v>
      </c>
      <c r="Y143" s="36">
        <f t="shared" si="247"/>
        <v>52</v>
      </c>
      <c r="Z143" s="36">
        <v>44</v>
      </c>
      <c r="AA143" s="37">
        <v>13</v>
      </c>
      <c r="AB143" s="36" t="s">
        <v>11</v>
      </c>
      <c r="AC143" s="36">
        <f t="shared" si="248"/>
        <v>57</v>
      </c>
      <c r="AD143" s="36">
        <v>23</v>
      </c>
      <c r="AE143" s="37">
        <v>10</v>
      </c>
      <c r="AF143" s="36" t="s">
        <v>11</v>
      </c>
      <c r="AG143" s="36">
        <f t="shared" si="249"/>
        <v>33</v>
      </c>
    </row>
    <row r="144" spans="1:33" x14ac:dyDescent="0.25">
      <c r="A144" s="40" t="s">
        <v>23</v>
      </c>
      <c r="B144" s="37">
        <v>23</v>
      </c>
      <c r="C144" s="37">
        <v>17</v>
      </c>
      <c r="D144" s="36" t="s">
        <v>11</v>
      </c>
      <c r="E144" s="36">
        <f t="shared" si="250"/>
        <v>40</v>
      </c>
      <c r="F144" s="37">
        <v>23</v>
      </c>
      <c r="G144" s="37">
        <v>17</v>
      </c>
      <c r="H144" s="36" t="s">
        <v>11</v>
      </c>
      <c r="I144" s="36">
        <f t="shared" si="244"/>
        <v>40</v>
      </c>
      <c r="J144" s="37">
        <v>23</v>
      </c>
      <c r="K144" s="37">
        <v>16</v>
      </c>
      <c r="L144" s="36" t="s">
        <v>11</v>
      </c>
      <c r="M144" s="36">
        <f t="shared" si="245"/>
        <v>39</v>
      </c>
      <c r="N144" s="37">
        <v>25</v>
      </c>
      <c r="O144" s="37">
        <v>16</v>
      </c>
      <c r="P144" s="36" t="s">
        <v>11</v>
      </c>
      <c r="Q144" s="36">
        <f t="shared" si="246"/>
        <v>41</v>
      </c>
      <c r="R144" s="36" t="s">
        <v>11</v>
      </c>
      <c r="S144" s="36" t="s">
        <v>11</v>
      </c>
      <c r="T144" s="36" t="s">
        <v>11</v>
      </c>
      <c r="U144" s="36" t="s">
        <v>11</v>
      </c>
      <c r="V144" s="37">
        <v>24</v>
      </c>
      <c r="W144" s="37">
        <v>17</v>
      </c>
      <c r="X144" s="36" t="s">
        <v>11</v>
      </c>
      <c r="Y144" s="36">
        <f t="shared" si="247"/>
        <v>41</v>
      </c>
      <c r="Z144" s="37">
        <v>23</v>
      </c>
      <c r="AA144" s="37">
        <v>16</v>
      </c>
      <c r="AB144" s="36" t="s">
        <v>11</v>
      </c>
      <c r="AC144" s="36">
        <f t="shared" si="248"/>
        <v>39</v>
      </c>
      <c r="AD144" s="37">
        <v>23</v>
      </c>
      <c r="AE144" s="37">
        <v>12</v>
      </c>
      <c r="AF144" s="36" t="s">
        <v>11</v>
      </c>
      <c r="AG144" s="36">
        <f t="shared" si="249"/>
        <v>35</v>
      </c>
    </row>
    <row r="145" spans="1:33" x14ac:dyDescent="0.25">
      <c r="A145" s="40" t="s">
        <v>25</v>
      </c>
      <c r="B145" s="48">
        <v>6</v>
      </c>
      <c r="C145" s="37">
        <v>12</v>
      </c>
      <c r="D145" s="36" t="s">
        <v>11</v>
      </c>
      <c r="E145" s="36">
        <f t="shared" si="250"/>
        <v>18</v>
      </c>
      <c r="F145" s="48">
        <v>17</v>
      </c>
      <c r="G145" s="37">
        <v>10</v>
      </c>
      <c r="H145" s="36" t="s">
        <v>11</v>
      </c>
      <c r="I145" s="36">
        <f t="shared" si="244"/>
        <v>27</v>
      </c>
      <c r="J145" s="48">
        <v>18</v>
      </c>
      <c r="K145" s="37">
        <v>10</v>
      </c>
      <c r="L145" s="36" t="s">
        <v>11</v>
      </c>
      <c r="M145" s="36">
        <f t="shared" si="245"/>
        <v>28</v>
      </c>
      <c r="N145" s="37">
        <v>23</v>
      </c>
      <c r="O145" s="37">
        <v>10</v>
      </c>
      <c r="P145" s="36" t="s">
        <v>11</v>
      </c>
      <c r="Q145" s="36">
        <f t="shared" si="246"/>
        <v>33</v>
      </c>
      <c r="R145" s="36" t="s">
        <v>11</v>
      </c>
      <c r="S145" s="36" t="s">
        <v>11</v>
      </c>
      <c r="T145" s="36" t="s">
        <v>11</v>
      </c>
      <c r="U145" s="36" t="s">
        <v>11</v>
      </c>
      <c r="V145" s="37">
        <v>23</v>
      </c>
      <c r="W145" s="37">
        <v>10</v>
      </c>
      <c r="X145" s="36" t="s">
        <v>11</v>
      </c>
      <c r="Y145" s="36">
        <f t="shared" si="247"/>
        <v>33</v>
      </c>
      <c r="Z145" s="37">
        <v>26</v>
      </c>
      <c r="AA145" s="37">
        <v>10</v>
      </c>
      <c r="AB145" s="36" t="s">
        <v>11</v>
      </c>
      <c r="AC145" s="36">
        <f t="shared" si="248"/>
        <v>36</v>
      </c>
      <c r="AD145" s="48">
        <v>10</v>
      </c>
      <c r="AE145" s="37">
        <v>10</v>
      </c>
      <c r="AF145" s="36" t="s">
        <v>11</v>
      </c>
      <c r="AG145" s="36">
        <f t="shared" si="249"/>
        <v>20</v>
      </c>
    </row>
    <row r="146" spans="1:33" x14ac:dyDescent="0.25">
      <c r="A146" s="40" t="s">
        <v>20</v>
      </c>
      <c r="B146" s="36" t="s">
        <v>11</v>
      </c>
      <c r="C146" s="37">
        <v>12</v>
      </c>
      <c r="D146" s="36">
        <v>14</v>
      </c>
      <c r="E146" s="36">
        <f t="shared" si="250"/>
        <v>26</v>
      </c>
      <c r="F146" s="36" t="s">
        <v>11</v>
      </c>
      <c r="G146" s="37">
        <v>11</v>
      </c>
      <c r="H146" s="36">
        <v>15</v>
      </c>
      <c r="I146" s="36">
        <f t="shared" si="244"/>
        <v>26</v>
      </c>
      <c r="J146" s="36" t="s">
        <v>11</v>
      </c>
      <c r="K146" s="37">
        <v>11</v>
      </c>
      <c r="L146" s="36">
        <v>13</v>
      </c>
      <c r="M146" s="36">
        <f t="shared" si="245"/>
        <v>24</v>
      </c>
      <c r="N146" s="36" t="s">
        <v>11</v>
      </c>
      <c r="O146" s="37">
        <v>8</v>
      </c>
      <c r="P146" s="36">
        <v>12</v>
      </c>
      <c r="Q146" s="36">
        <f t="shared" si="246"/>
        <v>20</v>
      </c>
      <c r="R146" s="36" t="s">
        <v>11</v>
      </c>
      <c r="S146" s="36" t="s">
        <v>11</v>
      </c>
      <c r="T146" s="36" t="s">
        <v>11</v>
      </c>
      <c r="U146" s="36" t="s">
        <v>11</v>
      </c>
      <c r="V146" s="36" t="s">
        <v>11</v>
      </c>
      <c r="W146" s="37">
        <v>18</v>
      </c>
      <c r="X146" s="36">
        <v>20</v>
      </c>
      <c r="Y146" s="36">
        <f t="shared" si="247"/>
        <v>38</v>
      </c>
      <c r="Z146" s="36" t="s">
        <v>11</v>
      </c>
      <c r="AA146" s="37">
        <v>16</v>
      </c>
      <c r="AB146" s="36">
        <v>18</v>
      </c>
      <c r="AC146" s="36">
        <f t="shared" si="248"/>
        <v>34</v>
      </c>
      <c r="AD146" s="36" t="s">
        <v>11</v>
      </c>
      <c r="AE146" s="37">
        <v>14</v>
      </c>
      <c r="AF146" s="36">
        <v>16</v>
      </c>
      <c r="AG146" s="36">
        <f t="shared" si="249"/>
        <v>30</v>
      </c>
    </row>
    <row r="147" spans="1:33" x14ac:dyDescent="0.25">
      <c r="A147" s="40" t="s">
        <v>28</v>
      </c>
      <c r="B147" s="37">
        <v>17</v>
      </c>
      <c r="C147" s="37">
        <v>10</v>
      </c>
      <c r="D147" s="36">
        <v>20</v>
      </c>
      <c r="E147" s="36">
        <f t="shared" si="250"/>
        <v>47</v>
      </c>
      <c r="F147" s="37">
        <v>17</v>
      </c>
      <c r="G147" s="37">
        <v>9</v>
      </c>
      <c r="H147" s="36">
        <v>20</v>
      </c>
      <c r="I147" s="36">
        <f t="shared" si="244"/>
        <v>46</v>
      </c>
      <c r="J147" s="37">
        <v>17</v>
      </c>
      <c r="K147" s="37">
        <v>10</v>
      </c>
      <c r="L147" s="36">
        <v>20</v>
      </c>
      <c r="M147" s="36">
        <f t="shared" si="245"/>
        <v>47</v>
      </c>
      <c r="N147" s="37">
        <v>19</v>
      </c>
      <c r="O147" s="37">
        <v>9</v>
      </c>
      <c r="P147" s="36">
        <v>20</v>
      </c>
      <c r="Q147" s="36">
        <f t="shared" si="246"/>
        <v>48</v>
      </c>
      <c r="R147" s="36" t="s">
        <v>11</v>
      </c>
      <c r="S147" s="36" t="s">
        <v>11</v>
      </c>
      <c r="T147" s="36" t="s">
        <v>11</v>
      </c>
      <c r="U147" s="36" t="s">
        <v>11</v>
      </c>
      <c r="V147" s="37">
        <v>21</v>
      </c>
      <c r="W147" s="37">
        <v>9</v>
      </c>
      <c r="X147" s="36">
        <v>19</v>
      </c>
      <c r="Y147" s="36">
        <f t="shared" si="247"/>
        <v>49</v>
      </c>
      <c r="Z147" s="37">
        <v>18</v>
      </c>
      <c r="AA147" s="37">
        <v>9</v>
      </c>
      <c r="AB147" s="36">
        <v>20</v>
      </c>
      <c r="AC147" s="36">
        <f t="shared" si="248"/>
        <v>47</v>
      </c>
      <c r="AD147" s="37">
        <v>21</v>
      </c>
      <c r="AE147" s="48">
        <v>5</v>
      </c>
      <c r="AF147" s="36">
        <v>20</v>
      </c>
      <c r="AG147" s="36">
        <f t="shared" si="249"/>
        <v>46</v>
      </c>
    </row>
    <row r="148" spans="1:33" x14ac:dyDescent="0.25">
      <c r="A148" s="21" t="s">
        <v>29</v>
      </c>
      <c r="B148" s="39">
        <f>SUM(B136,B139,B140,B141,B142,B143,B144,B145,B146,B147)</f>
        <v>233</v>
      </c>
      <c r="C148" s="39">
        <f t="shared" ref="C148:D148" si="263">SUM(C136,C139,C140,C141,C142,C143,C144,C145,C146,C147)</f>
        <v>126</v>
      </c>
      <c r="D148" s="39">
        <f t="shared" si="263"/>
        <v>34</v>
      </c>
      <c r="E148" s="39">
        <f>SUM(E136,E139:E146)</f>
        <v>346</v>
      </c>
      <c r="F148" s="39">
        <f t="shared" ref="F148:H148" si="264">SUM(F136,F139,F140,F141,F142,F143,F144,F145,F146,F147)</f>
        <v>214</v>
      </c>
      <c r="G148" s="39">
        <f t="shared" si="264"/>
        <v>124</v>
      </c>
      <c r="H148" s="39">
        <f t="shared" si="264"/>
        <v>35</v>
      </c>
      <c r="I148" s="39">
        <f>SUM(I136,I139:I146)</f>
        <v>327</v>
      </c>
      <c r="J148" s="39">
        <f t="shared" ref="J148:L148" si="265">SUM(J136,J139,J140,J141,J142,J143,J144,J145,J146,J147)</f>
        <v>237</v>
      </c>
      <c r="K148" s="39">
        <f t="shared" si="265"/>
        <v>109</v>
      </c>
      <c r="L148" s="39">
        <f t="shared" si="265"/>
        <v>33</v>
      </c>
      <c r="M148" s="39">
        <f>SUM(M136,M139:M146)</f>
        <v>332</v>
      </c>
      <c r="N148" s="39">
        <f t="shared" ref="N148:P148" si="266">SUM(N136,N139,N140,N141,N142,N143,N144,N145,N146,N147)</f>
        <v>239</v>
      </c>
      <c r="O148" s="39">
        <f t="shared" si="266"/>
        <v>108</v>
      </c>
      <c r="P148" s="39">
        <f t="shared" si="266"/>
        <v>32</v>
      </c>
      <c r="Q148" s="39">
        <f>SUM(Q136,Q139:Q146)</f>
        <v>331</v>
      </c>
      <c r="R148" s="36" t="s">
        <v>11</v>
      </c>
      <c r="S148" s="36" t="s">
        <v>11</v>
      </c>
      <c r="T148" s="36" t="s">
        <v>11</v>
      </c>
      <c r="U148" s="36" t="s">
        <v>11</v>
      </c>
      <c r="V148" s="39">
        <f t="shared" ref="V148:X148" si="267">SUM(V136,V139,V140,V141,V142,V143,V144,V145,V146,V147)</f>
        <v>287</v>
      </c>
      <c r="W148" s="39">
        <f t="shared" si="267"/>
        <v>128</v>
      </c>
      <c r="X148" s="39">
        <f t="shared" si="267"/>
        <v>39</v>
      </c>
      <c r="Y148" s="39">
        <f>SUM(Y136,Y139:Y146)</f>
        <v>405</v>
      </c>
      <c r="Z148" s="39">
        <f t="shared" ref="Z148:AB148" si="268">SUM(Z136,Z139,Z140,Z141,Z142,Z143,Z144,Z145,Z146,Z147)</f>
        <v>330</v>
      </c>
      <c r="AA148" s="39">
        <f t="shared" si="268"/>
        <v>136</v>
      </c>
      <c r="AB148" s="39">
        <f t="shared" si="268"/>
        <v>38</v>
      </c>
      <c r="AC148" s="39">
        <f>SUM(AC136,AC140:AC146)</f>
        <v>375</v>
      </c>
      <c r="AD148" s="39">
        <f t="shared" ref="AD148:AF148" si="269">SUM(AD136,AD139,AD140,AD141,AD142,AD143,AD144,AD145,AD146,AD147)</f>
        <v>192</v>
      </c>
      <c r="AE148" s="39">
        <f t="shared" si="269"/>
        <v>134</v>
      </c>
      <c r="AF148" s="39">
        <f t="shared" si="269"/>
        <v>36</v>
      </c>
      <c r="AG148" s="39">
        <f>SUM(AG136,AG139:AG146)</f>
        <v>316</v>
      </c>
    </row>
    <row r="149" spans="1:33" ht="26.25" x14ac:dyDescent="0.25">
      <c r="A149" s="193" t="s">
        <v>286</v>
      </c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  <c r="AA149" s="193"/>
      <c r="AB149" s="193"/>
      <c r="AC149" s="193"/>
      <c r="AD149" s="193"/>
      <c r="AE149" s="193"/>
      <c r="AF149" s="193"/>
      <c r="AG149" s="193"/>
    </row>
    <row r="150" spans="1:33" ht="18.75" x14ac:dyDescent="0.25">
      <c r="A150" s="205" t="s">
        <v>34</v>
      </c>
      <c r="B150" s="205"/>
      <c r="C150" s="205"/>
      <c r="D150" s="205"/>
      <c r="E150" s="205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</row>
    <row r="151" spans="1:33" ht="21" x14ac:dyDescent="0.25">
      <c r="A151" s="195" t="s">
        <v>238</v>
      </c>
      <c r="B151" s="195"/>
      <c r="C151" s="195"/>
      <c r="D151" s="195"/>
      <c r="E151" s="195"/>
      <c r="F151" s="195"/>
      <c r="G151" s="195"/>
      <c r="H151" s="195"/>
      <c r="I151" s="195"/>
      <c r="J151" s="195"/>
      <c r="K151" s="195"/>
      <c r="L151" s="195"/>
      <c r="M151" s="195"/>
      <c r="N151" s="195"/>
      <c r="O151" s="195"/>
      <c r="P151" s="195"/>
      <c r="Q151" s="195"/>
      <c r="R151" s="195"/>
      <c r="S151" s="195"/>
      <c r="T151" s="195"/>
      <c r="U151" s="195"/>
      <c r="V151" s="195"/>
      <c r="W151" s="195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/>
    </row>
    <row r="152" spans="1:33" ht="19.5" x14ac:dyDescent="0.35">
      <c r="A152" s="21" t="s">
        <v>1</v>
      </c>
      <c r="B152" s="206" t="s">
        <v>313</v>
      </c>
      <c r="C152" s="206"/>
      <c r="D152" s="206"/>
      <c r="E152" s="206"/>
      <c r="F152" s="206" t="s">
        <v>349</v>
      </c>
      <c r="G152" s="206"/>
      <c r="H152" s="206"/>
      <c r="I152" s="206"/>
      <c r="J152" s="206" t="s">
        <v>350</v>
      </c>
      <c r="K152" s="206"/>
      <c r="L152" s="206"/>
      <c r="M152" s="206"/>
      <c r="N152" s="206" t="s">
        <v>351</v>
      </c>
      <c r="O152" s="206"/>
      <c r="P152" s="206"/>
      <c r="Q152" s="206"/>
      <c r="R152" s="196" t="s">
        <v>272</v>
      </c>
      <c r="S152" s="196"/>
      <c r="T152" s="196"/>
      <c r="U152" s="196"/>
      <c r="V152" s="206" t="s">
        <v>352</v>
      </c>
      <c r="W152" s="206"/>
      <c r="X152" s="206"/>
      <c r="Y152" s="206"/>
      <c r="Z152" s="206" t="s">
        <v>353</v>
      </c>
      <c r="AA152" s="206"/>
      <c r="AB152" s="206"/>
      <c r="AC152" s="206"/>
      <c r="AD152" s="196" t="s">
        <v>271</v>
      </c>
      <c r="AE152" s="196"/>
      <c r="AF152" s="196"/>
      <c r="AG152" s="196"/>
    </row>
    <row r="153" spans="1:33" x14ac:dyDescent="0.25">
      <c r="A153" s="40" t="s">
        <v>3</v>
      </c>
      <c r="B153" s="40" t="s">
        <v>4</v>
      </c>
      <c r="C153" s="40" t="s">
        <v>5</v>
      </c>
      <c r="D153" s="40" t="s">
        <v>6</v>
      </c>
      <c r="E153" s="40" t="s">
        <v>7</v>
      </c>
      <c r="F153" s="40" t="s">
        <v>4</v>
      </c>
      <c r="G153" s="40" t="s">
        <v>5</v>
      </c>
      <c r="H153" s="40" t="s">
        <v>6</v>
      </c>
      <c r="I153" s="40" t="s">
        <v>7</v>
      </c>
      <c r="J153" s="40" t="s">
        <v>4</v>
      </c>
      <c r="K153" s="40" t="s">
        <v>5</v>
      </c>
      <c r="L153" s="40" t="s">
        <v>6</v>
      </c>
      <c r="M153" s="40" t="s">
        <v>7</v>
      </c>
      <c r="N153" s="40" t="s">
        <v>4</v>
      </c>
      <c r="O153" s="40" t="s">
        <v>5</v>
      </c>
      <c r="P153" s="40" t="s">
        <v>6</v>
      </c>
      <c r="Q153" s="40" t="s">
        <v>7</v>
      </c>
      <c r="R153" s="40" t="s">
        <v>4</v>
      </c>
      <c r="S153" s="40" t="s">
        <v>5</v>
      </c>
      <c r="T153" s="40" t="s">
        <v>6</v>
      </c>
      <c r="U153" s="40" t="s">
        <v>7</v>
      </c>
      <c r="V153" s="40" t="s">
        <v>4</v>
      </c>
      <c r="W153" s="40" t="s">
        <v>5</v>
      </c>
      <c r="X153" s="40" t="s">
        <v>6</v>
      </c>
      <c r="Y153" s="40" t="s">
        <v>7</v>
      </c>
      <c r="Z153" s="40" t="s">
        <v>4</v>
      </c>
      <c r="AA153" s="40" t="s">
        <v>5</v>
      </c>
      <c r="AB153" s="40" t="s">
        <v>6</v>
      </c>
      <c r="AC153" s="40" t="s">
        <v>7</v>
      </c>
      <c r="AD153" s="40" t="s">
        <v>4</v>
      </c>
      <c r="AE153" s="40" t="s">
        <v>5</v>
      </c>
      <c r="AF153" s="40" t="s">
        <v>6</v>
      </c>
      <c r="AG153" s="40" t="s">
        <v>7</v>
      </c>
    </row>
    <row r="154" spans="1:33" x14ac:dyDescent="0.25">
      <c r="A154" s="46" t="s">
        <v>10</v>
      </c>
      <c r="B154" s="36">
        <v>30</v>
      </c>
      <c r="C154" s="36">
        <v>10</v>
      </c>
      <c r="D154" s="36" t="s">
        <v>11</v>
      </c>
      <c r="E154" s="36">
        <f>SUM(B154:D154)</f>
        <v>40</v>
      </c>
      <c r="F154" s="36">
        <v>23</v>
      </c>
      <c r="G154" s="36">
        <v>10</v>
      </c>
      <c r="H154" s="36" t="s">
        <v>11</v>
      </c>
      <c r="I154" s="36">
        <f t="shared" ref="I154:I167" si="270">SUM(F154:H154)</f>
        <v>33</v>
      </c>
      <c r="J154" s="36">
        <v>24</v>
      </c>
      <c r="K154" s="36">
        <v>10</v>
      </c>
      <c r="L154" s="36" t="s">
        <v>11</v>
      </c>
      <c r="M154" s="36">
        <f t="shared" ref="M154:M167" si="271">SUM(J154:L154)</f>
        <v>34</v>
      </c>
      <c r="N154" s="36">
        <v>24</v>
      </c>
      <c r="O154" s="36">
        <v>11</v>
      </c>
      <c r="P154" s="36" t="s">
        <v>11</v>
      </c>
      <c r="Q154" s="36">
        <f t="shared" ref="Q154:Q167" si="272">SUM(N154:P154)</f>
        <v>35</v>
      </c>
      <c r="R154" s="36" t="s">
        <v>11</v>
      </c>
      <c r="S154" s="36" t="s">
        <v>11</v>
      </c>
      <c r="T154" s="36" t="s">
        <v>11</v>
      </c>
      <c r="U154" s="36" t="s">
        <v>11</v>
      </c>
      <c r="V154" s="36">
        <v>28</v>
      </c>
      <c r="W154" s="36">
        <v>13</v>
      </c>
      <c r="X154" s="36" t="s">
        <v>11</v>
      </c>
      <c r="Y154" s="36">
        <f t="shared" ref="Y154:Y167" si="273">SUM(V154:X154)</f>
        <v>41</v>
      </c>
      <c r="Z154" s="36">
        <v>24</v>
      </c>
      <c r="AA154" s="36">
        <v>13</v>
      </c>
      <c r="AB154" s="36" t="s">
        <v>11</v>
      </c>
      <c r="AC154" s="36">
        <f t="shared" ref="AC154:AC167" si="274">SUM(Z154:AB154)</f>
        <v>37</v>
      </c>
      <c r="AD154" s="36" t="s">
        <v>11</v>
      </c>
      <c r="AE154" s="36" t="s">
        <v>11</v>
      </c>
      <c r="AF154" s="36" t="s">
        <v>11</v>
      </c>
      <c r="AG154" s="36" t="s">
        <v>11</v>
      </c>
    </row>
    <row r="155" spans="1:33" x14ac:dyDescent="0.25">
      <c r="A155" s="46" t="s">
        <v>12</v>
      </c>
      <c r="B155" s="37">
        <v>16</v>
      </c>
      <c r="C155" s="37">
        <v>10</v>
      </c>
      <c r="D155" s="36" t="s">
        <v>11</v>
      </c>
      <c r="E155" s="36">
        <f t="shared" ref="E155:E167" si="275">SUM(B155:D155)</f>
        <v>26</v>
      </c>
      <c r="F155" s="37">
        <v>28</v>
      </c>
      <c r="G155" s="37">
        <v>10</v>
      </c>
      <c r="H155" s="36" t="s">
        <v>11</v>
      </c>
      <c r="I155" s="36">
        <f t="shared" si="270"/>
        <v>38</v>
      </c>
      <c r="J155" s="37">
        <v>25</v>
      </c>
      <c r="K155" s="37">
        <v>10</v>
      </c>
      <c r="L155" s="36" t="s">
        <v>11</v>
      </c>
      <c r="M155" s="36">
        <f t="shared" si="271"/>
        <v>35</v>
      </c>
      <c r="N155" s="37">
        <v>28</v>
      </c>
      <c r="O155" s="37">
        <v>11</v>
      </c>
      <c r="P155" s="36" t="s">
        <v>11</v>
      </c>
      <c r="Q155" s="36">
        <f t="shared" si="272"/>
        <v>39</v>
      </c>
      <c r="R155" s="36" t="s">
        <v>11</v>
      </c>
      <c r="S155" s="36" t="s">
        <v>11</v>
      </c>
      <c r="T155" s="36" t="s">
        <v>11</v>
      </c>
      <c r="U155" s="36" t="s">
        <v>11</v>
      </c>
      <c r="V155" s="37">
        <v>23</v>
      </c>
      <c r="W155" s="37">
        <v>7</v>
      </c>
      <c r="X155" s="36" t="s">
        <v>11</v>
      </c>
      <c r="Y155" s="36">
        <f t="shared" si="273"/>
        <v>30</v>
      </c>
      <c r="Z155" s="37">
        <v>27</v>
      </c>
      <c r="AA155" s="37">
        <v>7</v>
      </c>
      <c r="AB155" s="36" t="s">
        <v>11</v>
      </c>
      <c r="AC155" s="36">
        <f t="shared" si="274"/>
        <v>34</v>
      </c>
      <c r="AD155" s="36" t="s">
        <v>11</v>
      </c>
      <c r="AE155" s="36" t="s">
        <v>11</v>
      </c>
      <c r="AF155" s="36" t="s">
        <v>11</v>
      </c>
      <c r="AG155" s="36" t="s">
        <v>11</v>
      </c>
    </row>
    <row r="156" spans="1:33" x14ac:dyDescent="0.25">
      <c r="A156" s="47" t="s">
        <v>13</v>
      </c>
      <c r="B156" s="38">
        <f>SUM(B154:B155)</f>
        <v>46</v>
      </c>
      <c r="C156" s="38">
        <f>SUM(C154:C155)</f>
        <v>20</v>
      </c>
      <c r="D156" s="39" t="s">
        <v>11</v>
      </c>
      <c r="E156" s="39">
        <f t="shared" si="275"/>
        <v>66</v>
      </c>
      <c r="F156" s="38">
        <f t="shared" ref="F156:G156" si="276">SUM(F154:F155)</f>
        <v>51</v>
      </c>
      <c r="G156" s="38">
        <f t="shared" si="276"/>
        <v>20</v>
      </c>
      <c r="H156" s="39" t="s">
        <v>11</v>
      </c>
      <c r="I156" s="39">
        <f t="shared" si="270"/>
        <v>71</v>
      </c>
      <c r="J156" s="38">
        <f t="shared" ref="J156:K156" si="277">SUM(J154:J155)</f>
        <v>49</v>
      </c>
      <c r="K156" s="38">
        <f t="shared" si="277"/>
        <v>20</v>
      </c>
      <c r="L156" s="39" t="s">
        <v>11</v>
      </c>
      <c r="M156" s="39">
        <f t="shared" si="271"/>
        <v>69</v>
      </c>
      <c r="N156" s="38">
        <f t="shared" ref="N156:O156" si="278">SUM(N154:N155)</f>
        <v>52</v>
      </c>
      <c r="O156" s="38">
        <f t="shared" si="278"/>
        <v>22</v>
      </c>
      <c r="P156" s="39" t="s">
        <v>11</v>
      </c>
      <c r="Q156" s="39">
        <f t="shared" si="272"/>
        <v>74</v>
      </c>
      <c r="R156" s="36" t="s">
        <v>11</v>
      </c>
      <c r="S156" s="36" t="s">
        <v>11</v>
      </c>
      <c r="T156" s="36" t="s">
        <v>11</v>
      </c>
      <c r="U156" s="36" t="s">
        <v>11</v>
      </c>
      <c r="V156" s="38">
        <f t="shared" ref="V156:W156" si="279">SUM(V154:V155)</f>
        <v>51</v>
      </c>
      <c r="W156" s="38">
        <f t="shared" si="279"/>
        <v>20</v>
      </c>
      <c r="X156" s="39" t="s">
        <v>11</v>
      </c>
      <c r="Y156" s="39">
        <f t="shared" si="273"/>
        <v>71</v>
      </c>
      <c r="Z156" s="38">
        <f t="shared" ref="Z156:AA156" si="280">SUM(Z154:Z155)</f>
        <v>51</v>
      </c>
      <c r="AA156" s="38">
        <f t="shared" si="280"/>
        <v>20</v>
      </c>
      <c r="AB156" s="39" t="s">
        <v>11</v>
      </c>
      <c r="AC156" s="39">
        <f t="shared" si="274"/>
        <v>71</v>
      </c>
      <c r="AD156" s="36" t="s">
        <v>11</v>
      </c>
      <c r="AE156" s="36" t="s">
        <v>11</v>
      </c>
      <c r="AF156" s="36" t="s">
        <v>11</v>
      </c>
      <c r="AG156" s="36" t="s">
        <v>11</v>
      </c>
    </row>
    <row r="157" spans="1:33" x14ac:dyDescent="0.25">
      <c r="A157" s="46" t="s">
        <v>14</v>
      </c>
      <c r="B157" s="36">
        <v>5</v>
      </c>
      <c r="C157" s="36" t="s">
        <v>11</v>
      </c>
      <c r="D157" s="36" t="s">
        <v>11</v>
      </c>
      <c r="E157" s="36">
        <f t="shared" si="275"/>
        <v>5</v>
      </c>
      <c r="F157" s="36">
        <v>7</v>
      </c>
      <c r="G157" s="36" t="s">
        <v>11</v>
      </c>
      <c r="H157" s="36" t="s">
        <v>11</v>
      </c>
      <c r="I157" s="36">
        <f t="shared" si="270"/>
        <v>7</v>
      </c>
      <c r="J157" s="36">
        <v>10</v>
      </c>
      <c r="K157" s="36" t="s">
        <v>11</v>
      </c>
      <c r="L157" s="36" t="s">
        <v>11</v>
      </c>
      <c r="M157" s="36">
        <f t="shared" si="271"/>
        <v>10</v>
      </c>
      <c r="N157" s="36">
        <v>13</v>
      </c>
      <c r="O157" s="36" t="s">
        <v>11</v>
      </c>
      <c r="P157" s="36" t="s">
        <v>11</v>
      </c>
      <c r="Q157" s="36">
        <f t="shared" si="272"/>
        <v>13</v>
      </c>
      <c r="R157" s="36" t="s">
        <v>11</v>
      </c>
      <c r="S157" s="36" t="s">
        <v>11</v>
      </c>
      <c r="T157" s="36" t="s">
        <v>11</v>
      </c>
      <c r="U157" s="36" t="s">
        <v>11</v>
      </c>
      <c r="V157" s="36">
        <v>9</v>
      </c>
      <c r="W157" s="36" t="s">
        <v>11</v>
      </c>
      <c r="X157" s="36" t="s">
        <v>11</v>
      </c>
      <c r="Y157" s="36">
        <f t="shared" si="273"/>
        <v>9</v>
      </c>
      <c r="Z157" s="36">
        <v>4</v>
      </c>
      <c r="AA157" s="36" t="s">
        <v>11</v>
      </c>
      <c r="AB157" s="36" t="s">
        <v>11</v>
      </c>
      <c r="AC157" s="36">
        <f t="shared" si="274"/>
        <v>4</v>
      </c>
      <c r="AD157" s="36" t="s">
        <v>11</v>
      </c>
      <c r="AE157" s="36" t="s">
        <v>11</v>
      </c>
      <c r="AF157" s="36" t="s">
        <v>11</v>
      </c>
      <c r="AG157" s="36" t="s">
        <v>11</v>
      </c>
    </row>
    <row r="158" spans="1:33" x14ac:dyDescent="0.25">
      <c r="A158" s="46" t="s">
        <v>15</v>
      </c>
      <c r="B158" s="37">
        <v>36</v>
      </c>
      <c r="C158" s="36" t="s">
        <v>11</v>
      </c>
      <c r="D158" s="36" t="s">
        <v>11</v>
      </c>
      <c r="E158" s="36">
        <f t="shared" si="275"/>
        <v>36</v>
      </c>
      <c r="F158" s="37">
        <v>34</v>
      </c>
      <c r="G158" s="36" t="s">
        <v>11</v>
      </c>
      <c r="H158" s="36" t="s">
        <v>11</v>
      </c>
      <c r="I158" s="36">
        <f t="shared" si="270"/>
        <v>34</v>
      </c>
      <c r="J158" s="37">
        <v>34</v>
      </c>
      <c r="K158" s="36" t="s">
        <v>11</v>
      </c>
      <c r="L158" s="36" t="s">
        <v>11</v>
      </c>
      <c r="M158" s="36">
        <f t="shared" si="271"/>
        <v>34</v>
      </c>
      <c r="N158" s="37">
        <v>43</v>
      </c>
      <c r="O158" s="36" t="s">
        <v>11</v>
      </c>
      <c r="P158" s="36" t="s">
        <v>11</v>
      </c>
      <c r="Q158" s="36">
        <f t="shared" si="272"/>
        <v>43</v>
      </c>
      <c r="R158" s="36" t="s">
        <v>11</v>
      </c>
      <c r="S158" s="36" t="s">
        <v>11</v>
      </c>
      <c r="T158" s="36" t="s">
        <v>11</v>
      </c>
      <c r="U158" s="36" t="s">
        <v>11</v>
      </c>
      <c r="V158" s="37">
        <v>39</v>
      </c>
      <c r="W158" s="36" t="s">
        <v>11</v>
      </c>
      <c r="X158" s="36" t="s">
        <v>11</v>
      </c>
      <c r="Y158" s="36">
        <f t="shared" si="273"/>
        <v>39</v>
      </c>
      <c r="Z158" s="37">
        <v>36</v>
      </c>
      <c r="AA158" s="36" t="s">
        <v>11</v>
      </c>
      <c r="AB158" s="36" t="s">
        <v>11</v>
      </c>
      <c r="AC158" s="36">
        <f t="shared" si="274"/>
        <v>36</v>
      </c>
      <c r="AD158" s="36" t="s">
        <v>11</v>
      </c>
      <c r="AE158" s="36" t="s">
        <v>11</v>
      </c>
      <c r="AF158" s="36" t="s">
        <v>11</v>
      </c>
      <c r="AG158" s="36" t="s">
        <v>11</v>
      </c>
    </row>
    <row r="159" spans="1:33" x14ac:dyDescent="0.25">
      <c r="A159" s="47" t="s">
        <v>16</v>
      </c>
      <c r="B159" s="48">
        <f>SUM(B157:B158)</f>
        <v>41</v>
      </c>
      <c r="C159" s="39" t="s">
        <v>11</v>
      </c>
      <c r="D159" s="39" t="s">
        <v>11</v>
      </c>
      <c r="E159" s="39">
        <f t="shared" si="275"/>
        <v>41</v>
      </c>
      <c r="F159" s="48">
        <f t="shared" ref="F159" si="281">SUM(F157:F158)</f>
        <v>41</v>
      </c>
      <c r="G159" s="39" t="s">
        <v>11</v>
      </c>
      <c r="H159" s="39" t="s">
        <v>11</v>
      </c>
      <c r="I159" s="39">
        <f t="shared" si="270"/>
        <v>41</v>
      </c>
      <c r="J159" s="48">
        <f t="shared" ref="J159" si="282">SUM(J157:J158)</f>
        <v>44</v>
      </c>
      <c r="K159" s="39" t="s">
        <v>11</v>
      </c>
      <c r="L159" s="39" t="s">
        <v>11</v>
      </c>
      <c r="M159" s="39">
        <f t="shared" si="271"/>
        <v>44</v>
      </c>
      <c r="N159" s="51">
        <f t="shared" ref="N159" si="283">SUM(N157:N158)</f>
        <v>56</v>
      </c>
      <c r="O159" s="39" t="s">
        <v>11</v>
      </c>
      <c r="P159" s="39" t="s">
        <v>11</v>
      </c>
      <c r="Q159" s="39">
        <f t="shared" si="272"/>
        <v>56</v>
      </c>
      <c r="R159" s="36" t="s">
        <v>11</v>
      </c>
      <c r="S159" s="36" t="s">
        <v>11</v>
      </c>
      <c r="T159" s="36" t="s">
        <v>11</v>
      </c>
      <c r="U159" s="36" t="s">
        <v>11</v>
      </c>
      <c r="V159" s="48">
        <f t="shared" ref="V159" si="284">SUM(V157:V158)</f>
        <v>48</v>
      </c>
      <c r="W159" s="39" t="s">
        <v>11</v>
      </c>
      <c r="X159" s="39" t="s">
        <v>11</v>
      </c>
      <c r="Y159" s="39">
        <f t="shared" si="273"/>
        <v>48</v>
      </c>
      <c r="Z159" s="51">
        <f t="shared" ref="Z159" si="285">SUM(Z157:Z158)</f>
        <v>40</v>
      </c>
      <c r="AA159" s="39" t="s">
        <v>11</v>
      </c>
      <c r="AB159" s="39" t="s">
        <v>11</v>
      </c>
      <c r="AC159" s="39">
        <f t="shared" si="274"/>
        <v>40</v>
      </c>
      <c r="AD159" s="36" t="s">
        <v>11</v>
      </c>
      <c r="AE159" s="36" t="s">
        <v>11</v>
      </c>
      <c r="AF159" s="36" t="s">
        <v>11</v>
      </c>
      <c r="AG159" s="36" t="s">
        <v>11</v>
      </c>
    </row>
    <row r="160" spans="1:33" x14ac:dyDescent="0.25">
      <c r="A160" s="40" t="s">
        <v>17</v>
      </c>
      <c r="B160" s="48">
        <v>0</v>
      </c>
      <c r="C160" s="37">
        <v>18</v>
      </c>
      <c r="D160" s="36" t="s">
        <v>11</v>
      </c>
      <c r="E160" s="36">
        <f t="shared" si="275"/>
        <v>18</v>
      </c>
      <c r="F160" s="48">
        <v>0</v>
      </c>
      <c r="G160" s="37">
        <v>25</v>
      </c>
      <c r="H160" s="36" t="s">
        <v>11</v>
      </c>
      <c r="I160" s="36">
        <f t="shared" si="270"/>
        <v>25</v>
      </c>
      <c r="J160" s="48">
        <v>0</v>
      </c>
      <c r="K160" s="37">
        <v>25</v>
      </c>
      <c r="L160" s="36" t="s">
        <v>11</v>
      </c>
      <c r="M160" s="36">
        <f t="shared" si="271"/>
        <v>25</v>
      </c>
      <c r="N160" s="48">
        <v>2</v>
      </c>
      <c r="O160" s="37">
        <v>20</v>
      </c>
      <c r="P160" s="36" t="s">
        <v>11</v>
      </c>
      <c r="Q160" s="36">
        <f t="shared" si="272"/>
        <v>22</v>
      </c>
      <c r="R160" s="36" t="s">
        <v>11</v>
      </c>
      <c r="S160" s="36" t="s">
        <v>11</v>
      </c>
      <c r="T160" s="36" t="s">
        <v>11</v>
      </c>
      <c r="U160" s="36" t="s">
        <v>11</v>
      </c>
      <c r="V160" s="48">
        <v>2</v>
      </c>
      <c r="W160" s="37">
        <v>19</v>
      </c>
      <c r="X160" s="36" t="s">
        <v>11</v>
      </c>
      <c r="Y160" s="36">
        <f t="shared" si="273"/>
        <v>21</v>
      </c>
      <c r="Z160" s="48">
        <v>0</v>
      </c>
      <c r="AA160" s="48">
        <v>7</v>
      </c>
      <c r="AB160" s="36" t="s">
        <v>11</v>
      </c>
      <c r="AC160" s="36">
        <f t="shared" si="274"/>
        <v>7</v>
      </c>
      <c r="AD160" s="36" t="s">
        <v>11</v>
      </c>
      <c r="AE160" s="36" t="s">
        <v>11</v>
      </c>
      <c r="AF160" s="36" t="s">
        <v>11</v>
      </c>
      <c r="AG160" s="36" t="s">
        <v>11</v>
      </c>
    </row>
    <row r="161" spans="1:33" x14ac:dyDescent="0.25">
      <c r="A161" s="40" t="s">
        <v>18</v>
      </c>
      <c r="B161" s="48">
        <v>7</v>
      </c>
      <c r="C161" s="37">
        <v>10</v>
      </c>
      <c r="D161" s="36" t="s">
        <v>11</v>
      </c>
      <c r="E161" s="36">
        <f t="shared" si="275"/>
        <v>17</v>
      </c>
      <c r="F161" s="48">
        <v>3</v>
      </c>
      <c r="G161" s="37">
        <v>12</v>
      </c>
      <c r="H161" s="36" t="s">
        <v>11</v>
      </c>
      <c r="I161" s="36">
        <f t="shared" si="270"/>
        <v>15</v>
      </c>
      <c r="J161" s="48">
        <v>5</v>
      </c>
      <c r="K161" s="37">
        <v>11</v>
      </c>
      <c r="L161" s="36" t="s">
        <v>11</v>
      </c>
      <c r="M161" s="36">
        <f t="shared" si="271"/>
        <v>16</v>
      </c>
      <c r="N161" s="37">
        <v>25</v>
      </c>
      <c r="O161" s="37">
        <v>13</v>
      </c>
      <c r="P161" s="36" t="s">
        <v>11</v>
      </c>
      <c r="Q161" s="36">
        <f t="shared" si="272"/>
        <v>38</v>
      </c>
      <c r="R161" s="36" t="s">
        <v>11</v>
      </c>
      <c r="S161" s="36" t="s">
        <v>11</v>
      </c>
      <c r="T161" s="36" t="s">
        <v>11</v>
      </c>
      <c r="U161" s="36" t="s">
        <v>11</v>
      </c>
      <c r="V161" s="48">
        <v>5</v>
      </c>
      <c r="W161" s="48">
        <v>7</v>
      </c>
      <c r="X161" s="36" t="s">
        <v>11</v>
      </c>
      <c r="Y161" s="36">
        <f t="shared" si="273"/>
        <v>12</v>
      </c>
      <c r="Z161" s="48">
        <v>12</v>
      </c>
      <c r="AA161" s="37">
        <v>18</v>
      </c>
      <c r="AB161" s="36" t="s">
        <v>11</v>
      </c>
      <c r="AC161" s="36">
        <f t="shared" si="274"/>
        <v>30</v>
      </c>
      <c r="AD161" s="36" t="s">
        <v>11</v>
      </c>
      <c r="AE161" s="36" t="s">
        <v>11</v>
      </c>
      <c r="AF161" s="36" t="s">
        <v>11</v>
      </c>
      <c r="AG161" s="36" t="s">
        <v>11</v>
      </c>
    </row>
    <row r="162" spans="1:33" x14ac:dyDescent="0.25">
      <c r="A162" s="40" t="s">
        <v>2</v>
      </c>
      <c r="B162" s="48">
        <v>15</v>
      </c>
      <c r="C162" s="37">
        <v>18</v>
      </c>
      <c r="D162" s="36" t="s">
        <v>11</v>
      </c>
      <c r="E162" s="36">
        <f t="shared" si="275"/>
        <v>33</v>
      </c>
      <c r="F162" s="48">
        <v>10</v>
      </c>
      <c r="G162" s="37">
        <v>18</v>
      </c>
      <c r="H162" s="36" t="s">
        <v>11</v>
      </c>
      <c r="I162" s="36">
        <f t="shared" si="270"/>
        <v>28</v>
      </c>
      <c r="J162" s="48">
        <v>18</v>
      </c>
      <c r="K162" s="37">
        <v>18</v>
      </c>
      <c r="L162" s="36" t="s">
        <v>11</v>
      </c>
      <c r="M162" s="36">
        <f t="shared" si="271"/>
        <v>36</v>
      </c>
      <c r="N162" s="48">
        <v>19</v>
      </c>
      <c r="O162" s="37">
        <v>18</v>
      </c>
      <c r="P162" s="36" t="s">
        <v>11</v>
      </c>
      <c r="Q162" s="36">
        <f t="shared" si="272"/>
        <v>37</v>
      </c>
      <c r="R162" s="36" t="s">
        <v>11</v>
      </c>
      <c r="S162" s="36" t="s">
        <v>11</v>
      </c>
      <c r="T162" s="36" t="s">
        <v>11</v>
      </c>
      <c r="U162" s="36" t="s">
        <v>11</v>
      </c>
      <c r="V162" s="48">
        <v>10</v>
      </c>
      <c r="W162" s="37">
        <v>16</v>
      </c>
      <c r="X162" s="36" t="s">
        <v>11</v>
      </c>
      <c r="Y162" s="36">
        <f t="shared" si="273"/>
        <v>26</v>
      </c>
      <c r="Z162" s="51">
        <v>10</v>
      </c>
      <c r="AA162" s="37">
        <v>19</v>
      </c>
      <c r="AB162" s="36" t="s">
        <v>11</v>
      </c>
      <c r="AC162" s="36">
        <f t="shared" si="274"/>
        <v>29</v>
      </c>
      <c r="AD162" s="36" t="s">
        <v>11</v>
      </c>
      <c r="AE162" s="36" t="s">
        <v>11</v>
      </c>
      <c r="AF162" s="36" t="s">
        <v>11</v>
      </c>
      <c r="AG162" s="36" t="s">
        <v>11</v>
      </c>
    </row>
    <row r="163" spans="1:33" x14ac:dyDescent="0.25">
      <c r="A163" s="40" t="s">
        <v>21</v>
      </c>
      <c r="B163" s="36">
        <v>23</v>
      </c>
      <c r="C163" s="37">
        <v>10</v>
      </c>
      <c r="D163" s="36" t="s">
        <v>11</v>
      </c>
      <c r="E163" s="36">
        <f t="shared" si="275"/>
        <v>33</v>
      </c>
      <c r="F163" s="36">
        <v>26</v>
      </c>
      <c r="G163" s="37">
        <v>10</v>
      </c>
      <c r="H163" s="36" t="s">
        <v>11</v>
      </c>
      <c r="I163" s="36">
        <f t="shared" si="270"/>
        <v>36</v>
      </c>
      <c r="J163" s="36">
        <v>23</v>
      </c>
      <c r="K163" s="37">
        <v>10</v>
      </c>
      <c r="L163" s="36" t="s">
        <v>11</v>
      </c>
      <c r="M163" s="36">
        <f t="shared" si="271"/>
        <v>33</v>
      </c>
      <c r="N163" s="36">
        <v>23</v>
      </c>
      <c r="O163" s="37">
        <v>10</v>
      </c>
      <c r="P163" s="36" t="s">
        <v>11</v>
      </c>
      <c r="Q163" s="36">
        <f t="shared" si="272"/>
        <v>33</v>
      </c>
      <c r="R163" s="36" t="s">
        <v>11</v>
      </c>
      <c r="S163" s="36" t="s">
        <v>11</v>
      </c>
      <c r="T163" s="36" t="s">
        <v>11</v>
      </c>
      <c r="U163" s="36" t="s">
        <v>11</v>
      </c>
      <c r="V163" s="36">
        <v>24</v>
      </c>
      <c r="W163" s="37">
        <v>10</v>
      </c>
      <c r="X163" s="36" t="s">
        <v>11</v>
      </c>
      <c r="Y163" s="36">
        <f t="shared" si="273"/>
        <v>34</v>
      </c>
      <c r="Z163" s="72">
        <v>5</v>
      </c>
      <c r="AA163" s="37">
        <v>10</v>
      </c>
      <c r="AB163" s="36" t="s">
        <v>11</v>
      </c>
      <c r="AC163" s="36">
        <f t="shared" si="274"/>
        <v>15</v>
      </c>
      <c r="AD163" s="36" t="s">
        <v>11</v>
      </c>
      <c r="AE163" s="36" t="s">
        <v>11</v>
      </c>
      <c r="AF163" s="36" t="s">
        <v>11</v>
      </c>
      <c r="AG163" s="36" t="s">
        <v>11</v>
      </c>
    </row>
    <row r="164" spans="1:33" x14ac:dyDescent="0.25">
      <c r="A164" s="40" t="s">
        <v>23</v>
      </c>
      <c r="B164" s="37">
        <v>23</v>
      </c>
      <c r="C164" s="37">
        <v>16</v>
      </c>
      <c r="D164" s="36" t="s">
        <v>11</v>
      </c>
      <c r="E164" s="36">
        <f t="shared" si="275"/>
        <v>39</v>
      </c>
      <c r="F164" s="37">
        <v>23</v>
      </c>
      <c r="G164" s="37">
        <v>15</v>
      </c>
      <c r="H164" s="36" t="s">
        <v>11</v>
      </c>
      <c r="I164" s="36">
        <f t="shared" si="270"/>
        <v>38</v>
      </c>
      <c r="J164" s="37">
        <v>23</v>
      </c>
      <c r="K164" s="37">
        <v>16</v>
      </c>
      <c r="L164" s="36" t="s">
        <v>11</v>
      </c>
      <c r="M164" s="36">
        <f t="shared" si="271"/>
        <v>39</v>
      </c>
      <c r="N164" s="37">
        <v>23</v>
      </c>
      <c r="O164" s="37">
        <v>14</v>
      </c>
      <c r="P164" s="36" t="s">
        <v>11</v>
      </c>
      <c r="Q164" s="36">
        <f t="shared" si="272"/>
        <v>37</v>
      </c>
      <c r="R164" s="36" t="s">
        <v>11</v>
      </c>
      <c r="S164" s="36" t="s">
        <v>11</v>
      </c>
      <c r="T164" s="36" t="s">
        <v>11</v>
      </c>
      <c r="U164" s="36" t="s">
        <v>11</v>
      </c>
      <c r="V164" s="37">
        <v>23</v>
      </c>
      <c r="W164" s="37">
        <v>15</v>
      </c>
      <c r="X164" s="36" t="s">
        <v>11</v>
      </c>
      <c r="Y164" s="36">
        <f t="shared" si="273"/>
        <v>38</v>
      </c>
      <c r="Z164" s="48">
        <v>14</v>
      </c>
      <c r="AA164" s="37">
        <v>18</v>
      </c>
      <c r="AB164" s="36" t="s">
        <v>11</v>
      </c>
      <c r="AC164" s="36">
        <f t="shared" si="274"/>
        <v>32</v>
      </c>
      <c r="AD164" s="36" t="s">
        <v>11</v>
      </c>
      <c r="AE164" s="36" t="s">
        <v>11</v>
      </c>
      <c r="AF164" s="36" t="s">
        <v>11</v>
      </c>
      <c r="AG164" s="36" t="s">
        <v>11</v>
      </c>
    </row>
    <row r="165" spans="1:33" x14ac:dyDescent="0.25">
      <c r="A165" s="40" t="s">
        <v>25</v>
      </c>
      <c r="B165" s="48">
        <v>7</v>
      </c>
      <c r="C165" s="37">
        <v>7</v>
      </c>
      <c r="D165" s="36" t="s">
        <v>11</v>
      </c>
      <c r="E165" s="36">
        <f t="shared" si="275"/>
        <v>14</v>
      </c>
      <c r="F165" s="48">
        <v>5</v>
      </c>
      <c r="G165" s="37">
        <v>11</v>
      </c>
      <c r="H165" s="36" t="s">
        <v>11</v>
      </c>
      <c r="I165" s="36">
        <f t="shared" si="270"/>
        <v>16</v>
      </c>
      <c r="J165" s="48">
        <v>12</v>
      </c>
      <c r="K165" s="37">
        <v>10</v>
      </c>
      <c r="L165" s="36" t="s">
        <v>11</v>
      </c>
      <c r="M165" s="36">
        <f t="shared" si="271"/>
        <v>22</v>
      </c>
      <c r="N165" s="48">
        <v>10</v>
      </c>
      <c r="O165" s="37">
        <v>10</v>
      </c>
      <c r="P165" s="36" t="s">
        <v>11</v>
      </c>
      <c r="Q165" s="36">
        <f t="shared" si="272"/>
        <v>20</v>
      </c>
      <c r="R165" s="36" t="s">
        <v>11</v>
      </c>
      <c r="S165" s="36" t="s">
        <v>11</v>
      </c>
      <c r="T165" s="36" t="s">
        <v>11</v>
      </c>
      <c r="U165" s="36" t="s">
        <v>11</v>
      </c>
      <c r="V165" s="37">
        <v>23</v>
      </c>
      <c r="W165" s="37">
        <v>11</v>
      </c>
      <c r="X165" s="36" t="s">
        <v>11</v>
      </c>
      <c r="Y165" s="36">
        <f t="shared" si="273"/>
        <v>34</v>
      </c>
      <c r="Z165" s="48">
        <v>7</v>
      </c>
      <c r="AA165" s="37">
        <v>12</v>
      </c>
      <c r="AB165" s="36" t="s">
        <v>11</v>
      </c>
      <c r="AC165" s="36">
        <f t="shared" si="274"/>
        <v>19</v>
      </c>
      <c r="AD165" s="36" t="s">
        <v>11</v>
      </c>
      <c r="AE165" s="36" t="s">
        <v>11</v>
      </c>
      <c r="AF165" s="36" t="s">
        <v>11</v>
      </c>
      <c r="AG165" s="36" t="s">
        <v>11</v>
      </c>
    </row>
    <row r="166" spans="1:33" x14ac:dyDescent="0.25">
      <c r="A166" s="40" t="s">
        <v>20</v>
      </c>
      <c r="B166" s="36" t="s">
        <v>11</v>
      </c>
      <c r="C166" s="37">
        <v>22</v>
      </c>
      <c r="D166" s="36">
        <v>23</v>
      </c>
      <c r="E166" s="36">
        <f t="shared" si="275"/>
        <v>45</v>
      </c>
      <c r="F166" s="36" t="s">
        <v>11</v>
      </c>
      <c r="G166" s="37">
        <v>19</v>
      </c>
      <c r="H166" s="36">
        <v>21</v>
      </c>
      <c r="I166" s="36">
        <f t="shared" si="270"/>
        <v>40</v>
      </c>
      <c r="J166" s="36" t="s">
        <v>11</v>
      </c>
      <c r="K166" s="37">
        <v>21</v>
      </c>
      <c r="L166" s="36">
        <v>23</v>
      </c>
      <c r="M166" s="36">
        <f t="shared" si="271"/>
        <v>44</v>
      </c>
      <c r="N166" s="36" t="s">
        <v>11</v>
      </c>
      <c r="O166" s="37">
        <v>19</v>
      </c>
      <c r="P166" s="36">
        <v>21</v>
      </c>
      <c r="Q166" s="36">
        <f t="shared" si="272"/>
        <v>40</v>
      </c>
      <c r="R166" s="36" t="s">
        <v>11</v>
      </c>
      <c r="S166" s="36" t="s">
        <v>11</v>
      </c>
      <c r="T166" s="36" t="s">
        <v>11</v>
      </c>
      <c r="U166" s="36" t="s">
        <v>11</v>
      </c>
      <c r="V166" s="36" t="s">
        <v>11</v>
      </c>
      <c r="W166" s="37">
        <v>20</v>
      </c>
      <c r="X166" s="36">
        <v>22</v>
      </c>
      <c r="Y166" s="36">
        <f t="shared" si="273"/>
        <v>42</v>
      </c>
      <c r="Z166" s="36" t="s">
        <v>11</v>
      </c>
      <c r="AA166" s="37">
        <v>18</v>
      </c>
      <c r="AB166" s="36">
        <v>20</v>
      </c>
      <c r="AC166" s="36">
        <f t="shared" si="274"/>
        <v>38</v>
      </c>
      <c r="AD166" s="36" t="s">
        <v>11</v>
      </c>
      <c r="AE166" s="36" t="s">
        <v>11</v>
      </c>
      <c r="AF166" s="36" t="s">
        <v>11</v>
      </c>
      <c r="AG166" s="36" t="s">
        <v>11</v>
      </c>
    </row>
    <row r="167" spans="1:33" x14ac:dyDescent="0.25">
      <c r="A167" s="40" t="s">
        <v>28</v>
      </c>
      <c r="B167" s="37">
        <v>25</v>
      </c>
      <c r="C167" s="48">
        <v>5</v>
      </c>
      <c r="D167" s="36">
        <v>20</v>
      </c>
      <c r="E167" s="36">
        <f t="shared" si="275"/>
        <v>50</v>
      </c>
      <c r="F167" s="37">
        <v>19</v>
      </c>
      <c r="G167" s="48">
        <v>6</v>
      </c>
      <c r="H167" s="36">
        <v>20</v>
      </c>
      <c r="I167" s="36">
        <f t="shared" si="270"/>
        <v>45</v>
      </c>
      <c r="J167" s="48">
        <v>9</v>
      </c>
      <c r="K167" s="48">
        <v>6</v>
      </c>
      <c r="L167" s="36">
        <v>20</v>
      </c>
      <c r="M167" s="36">
        <f t="shared" si="271"/>
        <v>35</v>
      </c>
      <c r="N167" s="37">
        <v>21</v>
      </c>
      <c r="O167" s="48">
        <v>4</v>
      </c>
      <c r="P167" s="36">
        <v>20</v>
      </c>
      <c r="Q167" s="36">
        <f t="shared" si="272"/>
        <v>45</v>
      </c>
      <c r="R167" s="36" t="s">
        <v>11</v>
      </c>
      <c r="S167" s="36" t="s">
        <v>11</v>
      </c>
      <c r="T167" s="36" t="s">
        <v>11</v>
      </c>
      <c r="U167" s="36" t="s">
        <v>11</v>
      </c>
      <c r="V167" s="37">
        <v>20</v>
      </c>
      <c r="W167" s="48">
        <v>4</v>
      </c>
      <c r="X167" s="36">
        <v>20</v>
      </c>
      <c r="Y167" s="36">
        <f t="shared" si="273"/>
        <v>44</v>
      </c>
      <c r="Z167" s="37">
        <v>29</v>
      </c>
      <c r="AA167" s="37">
        <v>9</v>
      </c>
      <c r="AB167" s="36">
        <v>20</v>
      </c>
      <c r="AC167" s="36">
        <f t="shared" si="274"/>
        <v>58</v>
      </c>
      <c r="AD167" s="36" t="s">
        <v>11</v>
      </c>
      <c r="AE167" s="36" t="s">
        <v>11</v>
      </c>
      <c r="AF167" s="36" t="s">
        <v>11</v>
      </c>
      <c r="AG167" s="36" t="s">
        <v>11</v>
      </c>
    </row>
    <row r="168" spans="1:33" x14ac:dyDescent="0.25">
      <c r="A168" s="21" t="s">
        <v>29</v>
      </c>
      <c r="B168" s="39">
        <f>SUM(B156,B159,B160,B161,B162,B163,B164,B165,B166,B167)</f>
        <v>187</v>
      </c>
      <c r="C168" s="39">
        <f t="shared" ref="C168:D168" si="286">SUM(C156,C159,C160,C161,C162,C163,C164,C165,C166,C167)</f>
        <v>126</v>
      </c>
      <c r="D168" s="39">
        <f t="shared" si="286"/>
        <v>43</v>
      </c>
      <c r="E168" s="39">
        <f>SUM(E156,E159:E166)</f>
        <v>306</v>
      </c>
      <c r="F168" s="39">
        <f t="shared" ref="F168:H168" si="287">SUM(F156,F159,F160,F161,F162,F163,F164,F165,F166,F167)</f>
        <v>178</v>
      </c>
      <c r="G168" s="39">
        <f t="shared" si="287"/>
        <v>136</v>
      </c>
      <c r="H168" s="39">
        <f t="shared" si="287"/>
        <v>41</v>
      </c>
      <c r="I168" s="39">
        <f>SUM(I156,I159:I166)</f>
        <v>310</v>
      </c>
      <c r="J168" s="39">
        <f t="shared" ref="J168:L168" si="288">SUM(J156,J159,J160,J161,J162,J163,J164,J165,J166,J167)</f>
        <v>183</v>
      </c>
      <c r="K168" s="39">
        <f t="shared" si="288"/>
        <v>137</v>
      </c>
      <c r="L168" s="39">
        <f t="shared" si="288"/>
        <v>43</v>
      </c>
      <c r="M168" s="39">
        <f>SUM(M156,M159:M166)</f>
        <v>328</v>
      </c>
      <c r="N168" s="39">
        <f t="shared" ref="N168:P168" si="289">SUM(N156,N159,N160,N161,N162,N163,N164,N165,N166,N167)</f>
        <v>231</v>
      </c>
      <c r="O168" s="39">
        <f t="shared" si="289"/>
        <v>130</v>
      </c>
      <c r="P168" s="39">
        <f t="shared" si="289"/>
        <v>41</v>
      </c>
      <c r="Q168" s="39">
        <f>SUM(Q156,Q159:Q166)</f>
        <v>357</v>
      </c>
      <c r="R168" s="36" t="s">
        <v>11</v>
      </c>
      <c r="S168" s="36" t="s">
        <v>11</v>
      </c>
      <c r="T168" s="36" t="s">
        <v>11</v>
      </c>
      <c r="U168" s="36" t="s">
        <v>11</v>
      </c>
      <c r="V168" s="39">
        <f t="shared" ref="V168:X168" si="290">SUM(V156,V159,V160,V161,V162,V163,V164,V165,V166,V167)</f>
        <v>206</v>
      </c>
      <c r="W168" s="39">
        <f t="shared" si="290"/>
        <v>122</v>
      </c>
      <c r="X168" s="39">
        <f t="shared" si="290"/>
        <v>42</v>
      </c>
      <c r="Y168" s="39">
        <f>SUM(Y156,Y159:Y166)</f>
        <v>326</v>
      </c>
      <c r="Z168" s="39">
        <f t="shared" ref="Z168:AB168" si="291">SUM(Z156,Z159,Z160,Z161,Z162,Z163,Z164,Z165,Z166,Z167)</f>
        <v>168</v>
      </c>
      <c r="AA168" s="39">
        <f t="shared" si="291"/>
        <v>131</v>
      </c>
      <c r="AB168" s="39">
        <f t="shared" si="291"/>
        <v>40</v>
      </c>
      <c r="AC168" s="39">
        <f>SUM(AC156,AC159:AC167)-49</f>
        <v>290</v>
      </c>
      <c r="AD168" s="36" t="s">
        <v>11</v>
      </c>
      <c r="AE168" s="36" t="s">
        <v>11</v>
      </c>
      <c r="AF168" s="36" t="s">
        <v>11</v>
      </c>
      <c r="AG168" s="36" t="s">
        <v>11</v>
      </c>
    </row>
    <row r="169" spans="1:33" ht="19.5" x14ac:dyDescent="0.35">
      <c r="A169" s="21" t="s">
        <v>1</v>
      </c>
      <c r="B169" s="206" t="s">
        <v>354</v>
      </c>
      <c r="C169" s="206"/>
      <c r="D169" s="206"/>
      <c r="E169" s="206"/>
      <c r="F169" s="206" t="s">
        <v>410</v>
      </c>
      <c r="G169" s="206"/>
      <c r="H169" s="206"/>
      <c r="I169" s="206"/>
      <c r="J169" s="206" t="s">
        <v>355</v>
      </c>
      <c r="K169" s="206"/>
      <c r="L169" s="206"/>
      <c r="M169" s="206"/>
      <c r="N169" s="206" t="s">
        <v>356</v>
      </c>
      <c r="O169" s="206"/>
      <c r="P169" s="206"/>
      <c r="Q169" s="206"/>
      <c r="R169" s="196" t="s">
        <v>270</v>
      </c>
      <c r="S169" s="196"/>
      <c r="T169" s="196"/>
      <c r="U169" s="196"/>
      <c r="V169" s="206" t="s">
        <v>357</v>
      </c>
      <c r="W169" s="206"/>
      <c r="X169" s="206"/>
      <c r="Y169" s="206"/>
      <c r="Z169" s="206" t="s">
        <v>358</v>
      </c>
      <c r="AA169" s="206"/>
      <c r="AB169" s="206"/>
      <c r="AC169" s="206"/>
      <c r="AD169" s="206" t="s">
        <v>359</v>
      </c>
      <c r="AE169" s="206"/>
      <c r="AF169" s="206"/>
      <c r="AG169" s="206"/>
    </row>
    <row r="170" spans="1:33" x14ac:dyDescent="0.25">
      <c r="A170" s="40" t="s">
        <v>3</v>
      </c>
      <c r="B170" s="40" t="s">
        <v>4</v>
      </c>
      <c r="C170" s="40" t="s">
        <v>5</v>
      </c>
      <c r="D170" s="40" t="s">
        <v>6</v>
      </c>
      <c r="E170" s="40" t="s">
        <v>7</v>
      </c>
      <c r="F170" s="40" t="s">
        <v>4</v>
      </c>
      <c r="G170" s="40" t="s">
        <v>5</v>
      </c>
      <c r="H170" s="40" t="s">
        <v>6</v>
      </c>
      <c r="I170" s="40" t="s">
        <v>7</v>
      </c>
      <c r="J170" s="40" t="s">
        <v>4</v>
      </c>
      <c r="K170" s="40" t="s">
        <v>5</v>
      </c>
      <c r="L170" s="40" t="s">
        <v>6</v>
      </c>
      <c r="M170" s="40" t="s">
        <v>7</v>
      </c>
      <c r="N170" s="40" t="s">
        <v>4</v>
      </c>
      <c r="O170" s="40" t="s">
        <v>5</v>
      </c>
      <c r="P170" s="40" t="s">
        <v>6</v>
      </c>
      <c r="Q170" s="40" t="s">
        <v>7</v>
      </c>
      <c r="R170" s="40" t="s">
        <v>4</v>
      </c>
      <c r="S170" s="40" t="s">
        <v>5</v>
      </c>
      <c r="T170" s="40" t="s">
        <v>6</v>
      </c>
      <c r="U170" s="40" t="s">
        <v>7</v>
      </c>
      <c r="V170" s="40" t="s">
        <v>4</v>
      </c>
      <c r="W170" s="40" t="s">
        <v>5</v>
      </c>
      <c r="X170" s="40" t="s">
        <v>6</v>
      </c>
      <c r="Y170" s="40" t="s">
        <v>7</v>
      </c>
      <c r="Z170" s="40" t="s">
        <v>4</v>
      </c>
      <c r="AA170" s="40" t="s">
        <v>5</v>
      </c>
      <c r="AB170" s="40" t="s">
        <v>6</v>
      </c>
      <c r="AC170" s="40" t="s">
        <v>7</v>
      </c>
      <c r="AD170" s="40" t="s">
        <v>4</v>
      </c>
      <c r="AE170" s="40" t="s">
        <v>5</v>
      </c>
      <c r="AF170" s="40" t="s">
        <v>6</v>
      </c>
      <c r="AG170" s="40" t="s">
        <v>7</v>
      </c>
    </row>
    <row r="171" spans="1:33" x14ac:dyDescent="0.25">
      <c r="A171" s="46" t="s">
        <v>10</v>
      </c>
      <c r="B171" s="36">
        <v>23</v>
      </c>
      <c r="C171" s="36">
        <v>10</v>
      </c>
      <c r="D171" s="36" t="s">
        <v>11</v>
      </c>
      <c r="E171" s="36">
        <f>SUM(B171:D171)</f>
        <v>33</v>
      </c>
      <c r="F171" s="36">
        <v>23</v>
      </c>
      <c r="G171" s="36">
        <v>11</v>
      </c>
      <c r="H171" s="36" t="s">
        <v>11</v>
      </c>
      <c r="I171" s="36">
        <f t="shared" ref="I171:I184" si="292">SUM(F171:H171)</f>
        <v>34</v>
      </c>
      <c r="J171" s="36">
        <v>24</v>
      </c>
      <c r="K171" s="36">
        <v>12</v>
      </c>
      <c r="L171" s="36" t="s">
        <v>11</v>
      </c>
      <c r="M171" s="36">
        <f t="shared" ref="M171:M184" si="293">SUM(J171:L171)</f>
        <v>36</v>
      </c>
      <c r="N171" s="36">
        <v>23</v>
      </c>
      <c r="O171" s="36">
        <v>10</v>
      </c>
      <c r="P171" s="36" t="s">
        <v>11</v>
      </c>
      <c r="Q171" s="36">
        <f t="shared" ref="Q171:Q184" si="294">SUM(N171:P171)</f>
        <v>33</v>
      </c>
      <c r="R171" s="36" t="s">
        <v>11</v>
      </c>
      <c r="S171" s="36" t="s">
        <v>11</v>
      </c>
      <c r="T171" s="36" t="s">
        <v>11</v>
      </c>
      <c r="U171" s="36" t="s">
        <v>11</v>
      </c>
      <c r="V171" s="36">
        <v>23</v>
      </c>
      <c r="W171" s="36">
        <v>14</v>
      </c>
      <c r="X171" s="36" t="s">
        <v>11</v>
      </c>
      <c r="Y171" s="36">
        <f t="shared" ref="Y171:Y184" si="295">SUM(V171:X171)</f>
        <v>37</v>
      </c>
      <c r="Z171" s="36">
        <v>25</v>
      </c>
      <c r="AA171" s="36">
        <v>13</v>
      </c>
      <c r="AB171" s="36" t="s">
        <v>11</v>
      </c>
      <c r="AC171" s="36">
        <f t="shared" ref="AC171:AC184" si="296">SUM(Z171:AB171)</f>
        <v>38</v>
      </c>
      <c r="AD171" s="36">
        <v>23</v>
      </c>
      <c r="AE171" s="36">
        <v>14</v>
      </c>
      <c r="AF171" s="36" t="s">
        <v>11</v>
      </c>
      <c r="AG171" s="36">
        <f t="shared" ref="AG171:AG184" si="297">SUM(AD171:AF171)</f>
        <v>37</v>
      </c>
    </row>
    <row r="172" spans="1:33" x14ac:dyDescent="0.25">
      <c r="A172" s="46" t="s">
        <v>12</v>
      </c>
      <c r="B172" s="37">
        <v>27</v>
      </c>
      <c r="C172" s="37">
        <v>11</v>
      </c>
      <c r="D172" s="36" t="s">
        <v>11</v>
      </c>
      <c r="E172" s="36">
        <f t="shared" ref="E172:E184" si="298">SUM(B172:D172)</f>
        <v>38</v>
      </c>
      <c r="F172" s="37">
        <v>27</v>
      </c>
      <c r="G172" s="37">
        <v>10</v>
      </c>
      <c r="H172" s="36" t="s">
        <v>11</v>
      </c>
      <c r="I172" s="36">
        <f t="shared" si="292"/>
        <v>37</v>
      </c>
      <c r="J172" s="37">
        <v>24</v>
      </c>
      <c r="K172" s="37">
        <v>8</v>
      </c>
      <c r="L172" s="36" t="s">
        <v>11</v>
      </c>
      <c r="M172" s="36">
        <f t="shared" si="293"/>
        <v>32</v>
      </c>
      <c r="N172" s="37">
        <v>28</v>
      </c>
      <c r="O172" s="37">
        <v>10</v>
      </c>
      <c r="P172" s="36" t="s">
        <v>11</v>
      </c>
      <c r="Q172" s="36">
        <f t="shared" si="294"/>
        <v>38</v>
      </c>
      <c r="R172" s="36" t="s">
        <v>11</v>
      </c>
      <c r="S172" s="36" t="s">
        <v>11</v>
      </c>
      <c r="T172" s="36" t="s">
        <v>11</v>
      </c>
      <c r="U172" s="36" t="s">
        <v>11</v>
      </c>
      <c r="V172" s="37">
        <v>24</v>
      </c>
      <c r="W172" s="37">
        <v>12</v>
      </c>
      <c r="X172" s="36" t="s">
        <v>11</v>
      </c>
      <c r="Y172" s="36">
        <f t="shared" si="295"/>
        <v>36</v>
      </c>
      <c r="Z172" s="37">
        <v>25</v>
      </c>
      <c r="AA172" s="37">
        <v>10</v>
      </c>
      <c r="AB172" s="36" t="s">
        <v>11</v>
      </c>
      <c r="AC172" s="36">
        <f t="shared" si="296"/>
        <v>35</v>
      </c>
      <c r="AD172" s="37">
        <v>24</v>
      </c>
      <c r="AE172" s="37">
        <v>10</v>
      </c>
      <c r="AF172" s="36" t="s">
        <v>11</v>
      </c>
      <c r="AG172" s="36">
        <f t="shared" si="297"/>
        <v>34</v>
      </c>
    </row>
    <row r="173" spans="1:33" x14ac:dyDescent="0.25">
      <c r="A173" s="47" t="s">
        <v>13</v>
      </c>
      <c r="B173" s="38">
        <f>SUM(B171:B172)</f>
        <v>50</v>
      </c>
      <c r="C173" s="38">
        <f>SUM(C171:C172)</f>
        <v>21</v>
      </c>
      <c r="D173" s="39" t="s">
        <v>11</v>
      </c>
      <c r="E173" s="39">
        <f t="shared" si="298"/>
        <v>71</v>
      </c>
      <c r="F173" s="38">
        <f t="shared" ref="F173:G173" si="299">SUM(F171:F172)</f>
        <v>50</v>
      </c>
      <c r="G173" s="38">
        <f t="shared" si="299"/>
        <v>21</v>
      </c>
      <c r="H173" s="39" t="s">
        <v>11</v>
      </c>
      <c r="I173" s="39">
        <f t="shared" si="292"/>
        <v>71</v>
      </c>
      <c r="J173" s="38">
        <f t="shared" ref="J173:K173" si="300">SUM(J171:J172)</f>
        <v>48</v>
      </c>
      <c r="K173" s="38">
        <f t="shared" si="300"/>
        <v>20</v>
      </c>
      <c r="L173" s="39" t="s">
        <v>11</v>
      </c>
      <c r="M173" s="39">
        <f t="shared" si="293"/>
        <v>68</v>
      </c>
      <c r="N173" s="38">
        <f t="shared" ref="N173:O173" si="301">SUM(N171:N172)</f>
        <v>51</v>
      </c>
      <c r="O173" s="38">
        <f t="shared" si="301"/>
        <v>20</v>
      </c>
      <c r="P173" s="39" t="s">
        <v>11</v>
      </c>
      <c r="Q173" s="39">
        <f t="shared" si="294"/>
        <v>71</v>
      </c>
      <c r="R173" s="36" t="s">
        <v>11</v>
      </c>
      <c r="S173" s="36" t="s">
        <v>11</v>
      </c>
      <c r="T173" s="36" t="s">
        <v>11</v>
      </c>
      <c r="U173" s="36" t="s">
        <v>11</v>
      </c>
      <c r="V173" s="38">
        <f t="shared" ref="V173:W173" si="302">SUM(V171:V172)</f>
        <v>47</v>
      </c>
      <c r="W173" s="38">
        <f t="shared" si="302"/>
        <v>26</v>
      </c>
      <c r="X173" s="39" t="s">
        <v>11</v>
      </c>
      <c r="Y173" s="39">
        <f t="shared" si="295"/>
        <v>73</v>
      </c>
      <c r="Z173" s="38">
        <f t="shared" ref="Z173:AA173" si="303">SUM(Z171:Z172)</f>
        <v>50</v>
      </c>
      <c r="AA173" s="38">
        <f t="shared" si="303"/>
        <v>23</v>
      </c>
      <c r="AB173" s="39" t="s">
        <v>11</v>
      </c>
      <c r="AC173" s="39">
        <f t="shared" si="296"/>
        <v>73</v>
      </c>
      <c r="AD173" s="38">
        <f t="shared" ref="AD173:AE173" si="304">SUM(AD171:AD172)</f>
        <v>47</v>
      </c>
      <c r="AE173" s="38">
        <f t="shared" si="304"/>
        <v>24</v>
      </c>
      <c r="AF173" s="39" t="s">
        <v>11</v>
      </c>
      <c r="AG173" s="39">
        <f t="shared" si="297"/>
        <v>71</v>
      </c>
    </row>
    <row r="174" spans="1:33" x14ac:dyDescent="0.25">
      <c r="A174" s="46" t="s">
        <v>14</v>
      </c>
      <c r="B174" s="36">
        <v>3</v>
      </c>
      <c r="C174" s="36" t="s">
        <v>11</v>
      </c>
      <c r="D174" s="36" t="s">
        <v>11</v>
      </c>
      <c r="E174" s="36">
        <f t="shared" si="298"/>
        <v>3</v>
      </c>
      <c r="F174" s="36">
        <v>23</v>
      </c>
      <c r="G174" s="36" t="s">
        <v>11</v>
      </c>
      <c r="H174" s="36" t="s">
        <v>11</v>
      </c>
      <c r="I174" s="36">
        <f t="shared" si="292"/>
        <v>23</v>
      </c>
      <c r="J174" s="36">
        <v>5</v>
      </c>
      <c r="K174" s="36" t="s">
        <v>11</v>
      </c>
      <c r="L174" s="36" t="s">
        <v>11</v>
      </c>
      <c r="M174" s="36">
        <f t="shared" si="293"/>
        <v>5</v>
      </c>
      <c r="N174" s="36">
        <v>4</v>
      </c>
      <c r="O174" s="36" t="s">
        <v>11</v>
      </c>
      <c r="P174" s="36" t="s">
        <v>11</v>
      </c>
      <c r="Q174" s="36">
        <f t="shared" si="294"/>
        <v>4</v>
      </c>
      <c r="R174" s="36" t="s">
        <v>11</v>
      </c>
      <c r="S174" s="36" t="s">
        <v>11</v>
      </c>
      <c r="T174" s="36" t="s">
        <v>11</v>
      </c>
      <c r="U174" s="36" t="s">
        <v>11</v>
      </c>
      <c r="V174" s="36">
        <v>8</v>
      </c>
      <c r="W174" s="36" t="s">
        <v>11</v>
      </c>
      <c r="X174" s="36" t="s">
        <v>11</v>
      </c>
      <c r="Y174" s="36">
        <f t="shared" si="295"/>
        <v>8</v>
      </c>
      <c r="Z174" s="36">
        <v>15</v>
      </c>
      <c r="AA174" s="36" t="s">
        <v>11</v>
      </c>
      <c r="AB174" s="36" t="s">
        <v>11</v>
      </c>
      <c r="AC174" s="36">
        <f t="shared" si="296"/>
        <v>15</v>
      </c>
      <c r="AD174" s="36">
        <v>33</v>
      </c>
      <c r="AE174" s="36" t="s">
        <v>11</v>
      </c>
      <c r="AF174" s="36" t="s">
        <v>11</v>
      </c>
      <c r="AG174" s="36">
        <f t="shared" si="297"/>
        <v>33</v>
      </c>
    </row>
    <row r="175" spans="1:33" x14ac:dyDescent="0.25">
      <c r="A175" s="46" t="s">
        <v>15</v>
      </c>
      <c r="B175" s="37">
        <v>37</v>
      </c>
      <c r="C175" s="36" t="s">
        <v>11</v>
      </c>
      <c r="D175" s="36" t="s">
        <v>11</v>
      </c>
      <c r="E175" s="36">
        <f t="shared" si="298"/>
        <v>37</v>
      </c>
      <c r="F175" s="37">
        <v>43</v>
      </c>
      <c r="G175" s="36" t="s">
        <v>11</v>
      </c>
      <c r="H175" s="36" t="s">
        <v>11</v>
      </c>
      <c r="I175" s="36">
        <f t="shared" si="292"/>
        <v>43</v>
      </c>
      <c r="J175" s="37">
        <v>33</v>
      </c>
      <c r="K175" s="36" t="s">
        <v>11</v>
      </c>
      <c r="L175" s="36" t="s">
        <v>11</v>
      </c>
      <c r="M175" s="36">
        <f t="shared" si="293"/>
        <v>33</v>
      </c>
      <c r="N175" s="37">
        <v>35</v>
      </c>
      <c r="O175" s="36" t="s">
        <v>11</v>
      </c>
      <c r="P175" s="36" t="s">
        <v>11</v>
      </c>
      <c r="Q175" s="36">
        <f t="shared" si="294"/>
        <v>35</v>
      </c>
      <c r="R175" s="36" t="s">
        <v>11</v>
      </c>
      <c r="S175" s="36" t="s">
        <v>11</v>
      </c>
      <c r="T175" s="36" t="s">
        <v>11</v>
      </c>
      <c r="U175" s="36" t="s">
        <v>11</v>
      </c>
      <c r="V175" s="37">
        <v>33</v>
      </c>
      <c r="W175" s="36" t="s">
        <v>11</v>
      </c>
      <c r="X175" s="36" t="s">
        <v>11</v>
      </c>
      <c r="Y175" s="36">
        <f t="shared" si="295"/>
        <v>33</v>
      </c>
      <c r="Z175" s="37">
        <v>36</v>
      </c>
      <c r="AA175" s="36" t="s">
        <v>11</v>
      </c>
      <c r="AB175" s="36" t="s">
        <v>11</v>
      </c>
      <c r="AC175" s="36">
        <f t="shared" si="296"/>
        <v>36</v>
      </c>
      <c r="AD175" s="37">
        <v>39</v>
      </c>
      <c r="AE175" s="36" t="s">
        <v>11</v>
      </c>
      <c r="AF175" s="36" t="s">
        <v>11</v>
      </c>
      <c r="AG175" s="36">
        <f t="shared" si="297"/>
        <v>39</v>
      </c>
    </row>
    <row r="176" spans="1:33" x14ac:dyDescent="0.25">
      <c r="A176" s="47" t="s">
        <v>16</v>
      </c>
      <c r="B176" s="51">
        <f>SUM(B174:B175)</f>
        <v>40</v>
      </c>
      <c r="C176" s="39" t="s">
        <v>11</v>
      </c>
      <c r="D176" s="39" t="s">
        <v>11</v>
      </c>
      <c r="E176" s="39">
        <f t="shared" si="298"/>
        <v>40</v>
      </c>
      <c r="F176" s="38">
        <f t="shared" ref="F176" si="305">SUM(F174:F175)</f>
        <v>66</v>
      </c>
      <c r="G176" s="39" t="s">
        <v>11</v>
      </c>
      <c r="H176" s="39" t="s">
        <v>11</v>
      </c>
      <c r="I176" s="39">
        <f t="shared" si="292"/>
        <v>66</v>
      </c>
      <c r="J176" s="48">
        <f t="shared" ref="J176" si="306">SUM(J174:J175)</f>
        <v>38</v>
      </c>
      <c r="K176" s="39" t="s">
        <v>11</v>
      </c>
      <c r="L176" s="39" t="s">
        <v>11</v>
      </c>
      <c r="M176" s="39">
        <f t="shared" si="293"/>
        <v>38</v>
      </c>
      <c r="N176" s="48">
        <f t="shared" ref="N176" si="307">SUM(N174:N175)</f>
        <v>39</v>
      </c>
      <c r="O176" s="39" t="s">
        <v>11</v>
      </c>
      <c r="P176" s="39" t="s">
        <v>11</v>
      </c>
      <c r="Q176" s="39">
        <f t="shared" si="294"/>
        <v>39</v>
      </c>
      <c r="R176" s="36" t="s">
        <v>11</v>
      </c>
      <c r="S176" s="36" t="s">
        <v>11</v>
      </c>
      <c r="T176" s="36" t="s">
        <v>11</v>
      </c>
      <c r="U176" s="36" t="s">
        <v>11</v>
      </c>
      <c r="V176" s="48">
        <f t="shared" ref="V176" si="308">SUM(V174:V175)</f>
        <v>41</v>
      </c>
      <c r="W176" s="39" t="s">
        <v>11</v>
      </c>
      <c r="X176" s="39" t="s">
        <v>11</v>
      </c>
      <c r="Y176" s="39">
        <f t="shared" si="295"/>
        <v>41</v>
      </c>
      <c r="Z176" s="48">
        <f t="shared" ref="Z176" si="309">SUM(Z174:Z175)</f>
        <v>51</v>
      </c>
      <c r="AA176" s="39" t="s">
        <v>11</v>
      </c>
      <c r="AB176" s="39" t="s">
        <v>11</v>
      </c>
      <c r="AC176" s="39">
        <f t="shared" si="296"/>
        <v>51</v>
      </c>
      <c r="AD176" s="38">
        <f t="shared" ref="AD176" si="310">SUM(AD174:AD175)</f>
        <v>72</v>
      </c>
      <c r="AE176" s="39" t="s">
        <v>11</v>
      </c>
      <c r="AF176" s="39" t="s">
        <v>11</v>
      </c>
      <c r="AG176" s="39">
        <f t="shared" si="297"/>
        <v>72</v>
      </c>
    </row>
    <row r="177" spans="1:33" x14ac:dyDescent="0.25">
      <c r="A177" s="40" t="s">
        <v>17</v>
      </c>
      <c r="B177" s="48">
        <v>0</v>
      </c>
      <c r="C177" s="37">
        <v>11</v>
      </c>
      <c r="D177" s="36" t="s">
        <v>11</v>
      </c>
      <c r="E177" s="36">
        <f t="shared" si="298"/>
        <v>11</v>
      </c>
      <c r="F177" s="48">
        <v>10</v>
      </c>
      <c r="G177" s="48">
        <v>7</v>
      </c>
      <c r="H177" s="36" t="s">
        <v>11</v>
      </c>
      <c r="I177" s="36">
        <f t="shared" si="292"/>
        <v>17</v>
      </c>
      <c r="J177" s="37">
        <v>23</v>
      </c>
      <c r="K177" s="37">
        <v>24</v>
      </c>
      <c r="L177" s="36" t="s">
        <v>11</v>
      </c>
      <c r="M177" s="36">
        <f t="shared" si="293"/>
        <v>47</v>
      </c>
      <c r="N177" s="48">
        <v>1</v>
      </c>
      <c r="O177" s="37">
        <v>10</v>
      </c>
      <c r="P177" s="36" t="s">
        <v>11</v>
      </c>
      <c r="Q177" s="36">
        <f t="shared" si="294"/>
        <v>11</v>
      </c>
      <c r="R177" s="36" t="s">
        <v>11</v>
      </c>
      <c r="S177" s="36" t="s">
        <v>11</v>
      </c>
      <c r="T177" s="36" t="s">
        <v>11</v>
      </c>
      <c r="U177" s="36" t="s">
        <v>11</v>
      </c>
      <c r="V177" s="48">
        <v>1</v>
      </c>
      <c r="W177" s="37">
        <v>13</v>
      </c>
      <c r="X177" s="36" t="s">
        <v>11</v>
      </c>
      <c r="Y177" s="36">
        <f t="shared" si="295"/>
        <v>14</v>
      </c>
      <c r="Z177" s="48">
        <v>0</v>
      </c>
      <c r="AA177" s="37">
        <v>27</v>
      </c>
      <c r="AB177" s="36" t="s">
        <v>11</v>
      </c>
      <c r="AC177" s="36">
        <f t="shared" si="296"/>
        <v>27</v>
      </c>
      <c r="AD177" s="48">
        <v>0</v>
      </c>
      <c r="AE177" s="37">
        <v>27</v>
      </c>
      <c r="AF177" s="36" t="s">
        <v>11</v>
      </c>
      <c r="AG177" s="36">
        <f t="shared" si="297"/>
        <v>27</v>
      </c>
    </row>
    <row r="178" spans="1:33" x14ac:dyDescent="0.25">
      <c r="A178" s="40" t="s">
        <v>18</v>
      </c>
      <c r="B178" s="48">
        <v>7</v>
      </c>
      <c r="C178" s="37">
        <v>11</v>
      </c>
      <c r="D178" s="36" t="s">
        <v>11</v>
      </c>
      <c r="E178" s="36">
        <f t="shared" si="298"/>
        <v>18</v>
      </c>
      <c r="F178" s="37">
        <v>33</v>
      </c>
      <c r="G178" s="37">
        <v>17</v>
      </c>
      <c r="H178" s="36" t="s">
        <v>11</v>
      </c>
      <c r="I178" s="36">
        <f t="shared" si="292"/>
        <v>50</v>
      </c>
      <c r="J178" s="37">
        <v>29</v>
      </c>
      <c r="K178" s="37">
        <v>10</v>
      </c>
      <c r="L178" s="36" t="s">
        <v>11</v>
      </c>
      <c r="M178" s="36">
        <f t="shared" si="293"/>
        <v>39</v>
      </c>
      <c r="N178" s="48">
        <v>3</v>
      </c>
      <c r="O178" s="48">
        <v>6</v>
      </c>
      <c r="P178" s="36" t="s">
        <v>11</v>
      </c>
      <c r="Q178" s="36">
        <f t="shared" si="294"/>
        <v>9</v>
      </c>
      <c r="R178" s="36" t="s">
        <v>11</v>
      </c>
      <c r="S178" s="36" t="s">
        <v>11</v>
      </c>
      <c r="T178" s="36" t="s">
        <v>11</v>
      </c>
      <c r="U178" s="36" t="s">
        <v>11</v>
      </c>
      <c r="V178" s="48">
        <v>12</v>
      </c>
      <c r="W178" s="37">
        <v>10</v>
      </c>
      <c r="X178" s="36" t="s">
        <v>11</v>
      </c>
      <c r="Y178" s="36">
        <f t="shared" si="295"/>
        <v>22</v>
      </c>
      <c r="Z178" s="48">
        <v>4</v>
      </c>
      <c r="AA178" s="37">
        <v>11</v>
      </c>
      <c r="AB178" s="36" t="s">
        <v>11</v>
      </c>
      <c r="AC178" s="36">
        <f t="shared" si="296"/>
        <v>15</v>
      </c>
      <c r="AD178" s="37">
        <v>24</v>
      </c>
      <c r="AE178" s="37">
        <v>16</v>
      </c>
      <c r="AF178" s="36" t="s">
        <v>11</v>
      </c>
      <c r="AG178" s="36">
        <f t="shared" si="297"/>
        <v>40</v>
      </c>
    </row>
    <row r="179" spans="1:33" x14ac:dyDescent="0.25">
      <c r="A179" s="40" t="s">
        <v>2</v>
      </c>
      <c r="B179" s="48">
        <v>12</v>
      </c>
      <c r="C179" s="37">
        <v>10</v>
      </c>
      <c r="D179" s="36" t="s">
        <v>11</v>
      </c>
      <c r="E179" s="36">
        <f t="shared" si="298"/>
        <v>22</v>
      </c>
      <c r="F179" s="37">
        <v>34</v>
      </c>
      <c r="G179" s="37">
        <v>13</v>
      </c>
      <c r="H179" s="36" t="s">
        <v>11</v>
      </c>
      <c r="I179" s="36">
        <f t="shared" si="292"/>
        <v>47</v>
      </c>
      <c r="J179" s="48">
        <v>16</v>
      </c>
      <c r="K179" s="37">
        <v>18</v>
      </c>
      <c r="L179" s="36" t="s">
        <v>11</v>
      </c>
      <c r="M179" s="36">
        <f t="shared" si="293"/>
        <v>34</v>
      </c>
      <c r="N179" s="48">
        <v>9</v>
      </c>
      <c r="O179" s="37">
        <v>19</v>
      </c>
      <c r="P179" s="36" t="s">
        <v>11</v>
      </c>
      <c r="Q179" s="36">
        <f t="shared" si="294"/>
        <v>28</v>
      </c>
      <c r="R179" s="36" t="s">
        <v>11</v>
      </c>
      <c r="S179" s="36" t="s">
        <v>11</v>
      </c>
      <c r="T179" s="36" t="s">
        <v>11</v>
      </c>
      <c r="U179" s="36" t="s">
        <v>11</v>
      </c>
      <c r="V179" s="48">
        <v>14</v>
      </c>
      <c r="W179" s="37">
        <v>17</v>
      </c>
      <c r="X179" s="36" t="s">
        <v>11</v>
      </c>
      <c r="Y179" s="36">
        <f t="shared" si="295"/>
        <v>31</v>
      </c>
      <c r="Z179" s="48">
        <v>18</v>
      </c>
      <c r="AA179" s="37">
        <v>18</v>
      </c>
      <c r="AB179" s="36" t="s">
        <v>11</v>
      </c>
      <c r="AC179" s="36">
        <f t="shared" si="296"/>
        <v>36</v>
      </c>
      <c r="AD179" s="48">
        <v>17</v>
      </c>
      <c r="AE179" s="37">
        <v>18</v>
      </c>
      <c r="AF179" s="36" t="s">
        <v>11</v>
      </c>
      <c r="AG179" s="36">
        <f t="shared" si="297"/>
        <v>35</v>
      </c>
    </row>
    <row r="180" spans="1:33" x14ac:dyDescent="0.25">
      <c r="A180" s="40" t="s">
        <v>21</v>
      </c>
      <c r="B180" s="72">
        <v>14</v>
      </c>
      <c r="C180" s="48">
        <v>6</v>
      </c>
      <c r="D180" s="36" t="s">
        <v>11</v>
      </c>
      <c r="E180" s="36">
        <f t="shared" si="298"/>
        <v>20</v>
      </c>
      <c r="F180" s="36">
        <v>23</v>
      </c>
      <c r="G180" s="37">
        <v>10</v>
      </c>
      <c r="H180" s="36" t="s">
        <v>11</v>
      </c>
      <c r="I180" s="36">
        <f t="shared" si="292"/>
        <v>33</v>
      </c>
      <c r="J180" s="36">
        <v>23</v>
      </c>
      <c r="K180" s="37">
        <v>15</v>
      </c>
      <c r="L180" s="36" t="s">
        <v>11</v>
      </c>
      <c r="M180" s="36">
        <f t="shared" si="293"/>
        <v>38</v>
      </c>
      <c r="N180" s="72">
        <v>15</v>
      </c>
      <c r="O180" s="37">
        <v>12</v>
      </c>
      <c r="P180" s="36" t="s">
        <v>11</v>
      </c>
      <c r="Q180" s="36">
        <f t="shared" si="294"/>
        <v>27</v>
      </c>
      <c r="R180" s="36" t="s">
        <v>11</v>
      </c>
      <c r="S180" s="36" t="s">
        <v>11</v>
      </c>
      <c r="T180" s="36" t="s">
        <v>11</v>
      </c>
      <c r="U180" s="36" t="s">
        <v>11</v>
      </c>
      <c r="V180" s="72">
        <v>12</v>
      </c>
      <c r="W180" s="48">
        <v>4</v>
      </c>
      <c r="X180" s="36" t="s">
        <v>11</v>
      </c>
      <c r="Y180" s="36">
        <f t="shared" si="295"/>
        <v>16</v>
      </c>
      <c r="Z180" s="36">
        <v>23</v>
      </c>
      <c r="AA180" s="37">
        <v>10</v>
      </c>
      <c r="AB180" s="36" t="s">
        <v>11</v>
      </c>
      <c r="AC180" s="36">
        <f t="shared" si="296"/>
        <v>33</v>
      </c>
      <c r="AD180" s="36">
        <v>23</v>
      </c>
      <c r="AE180" s="37">
        <v>11</v>
      </c>
      <c r="AF180" s="36" t="s">
        <v>11</v>
      </c>
      <c r="AG180" s="36">
        <f t="shared" si="297"/>
        <v>34</v>
      </c>
    </row>
    <row r="181" spans="1:33" x14ac:dyDescent="0.25">
      <c r="A181" s="40" t="s">
        <v>23</v>
      </c>
      <c r="B181" s="48">
        <v>15</v>
      </c>
      <c r="C181" s="37">
        <v>11</v>
      </c>
      <c r="D181" s="36" t="s">
        <v>11</v>
      </c>
      <c r="E181" s="36">
        <f t="shared" si="298"/>
        <v>26</v>
      </c>
      <c r="F181" s="37">
        <v>26</v>
      </c>
      <c r="G181" s="37">
        <v>17</v>
      </c>
      <c r="H181" s="36" t="s">
        <v>11</v>
      </c>
      <c r="I181" s="36">
        <f t="shared" si="292"/>
        <v>43</v>
      </c>
      <c r="J181" s="37">
        <v>23</v>
      </c>
      <c r="K181" s="37">
        <v>12</v>
      </c>
      <c r="L181" s="36" t="s">
        <v>11</v>
      </c>
      <c r="M181" s="36">
        <f t="shared" si="293"/>
        <v>35</v>
      </c>
      <c r="N181" s="37">
        <v>23</v>
      </c>
      <c r="O181" s="37">
        <v>10</v>
      </c>
      <c r="P181" s="36" t="s">
        <v>11</v>
      </c>
      <c r="Q181" s="36">
        <f t="shared" si="294"/>
        <v>33</v>
      </c>
      <c r="R181" s="36" t="s">
        <v>11</v>
      </c>
      <c r="S181" s="36" t="s">
        <v>11</v>
      </c>
      <c r="T181" s="36" t="s">
        <v>11</v>
      </c>
      <c r="U181" s="36" t="s">
        <v>11</v>
      </c>
      <c r="V181" s="37">
        <v>23</v>
      </c>
      <c r="W181" s="37">
        <v>15</v>
      </c>
      <c r="X181" s="36" t="s">
        <v>11</v>
      </c>
      <c r="Y181" s="36">
        <f t="shared" si="295"/>
        <v>38</v>
      </c>
      <c r="Z181" s="37">
        <v>24</v>
      </c>
      <c r="AA181" s="37">
        <v>17</v>
      </c>
      <c r="AB181" s="36" t="s">
        <v>11</v>
      </c>
      <c r="AC181" s="36">
        <f t="shared" si="296"/>
        <v>41</v>
      </c>
      <c r="AD181" s="37">
        <v>23</v>
      </c>
      <c r="AE181" s="37">
        <v>16</v>
      </c>
      <c r="AF181" s="36" t="s">
        <v>11</v>
      </c>
      <c r="AG181" s="36">
        <f t="shared" si="297"/>
        <v>39</v>
      </c>
    </row>
    <row r="182" spans="1:33" x14ac:dyDescent="0.25">
      <c r="A182" s="40" t="s">
        <v>25</v>
      </c>
      <c r="B182" s="49">
        <v>8</v>
      </c>
      <c r="C182" s="49">
        <v>7</v>
      </c>
      <c r="D182" s="36" t="s">
        <v>11</v>
      </c>
      <c r="E182" s="36">
        <f t="shared" si="298"/>
        <v>15</v>
      </c>
      <c r="F182" s="48">
        <v>9</v>
      </c>
      <c r="G182" s="37">
        <v>15</v>
      </c>
      <c r="H182" s="36" t="s">
        <v>11</v>
      </c>
      <c r="I182" s="36">
        <f t="shared" si="292"/>
        <v>24</v>
      </c>
      <c r="J182" s="48">
        <v>6</v>
      </c>
      <c r="K182" s="48">
        <v>6</v>
      </c>
      <c r="L182" s="36" t="s">
        <v>11</v>
      </c>
      <c r="M182" s="36">
        <f t="shared" si="293"/>
        <v>12</v>
      </c>
      <c r="N182" s="48">
        <v>15</v>
      </c>
      <c r="O182" s="37">
        <v>10</v>
      </c>
      <c r="P182" s="36" t="s">
        <v>11</v>
      </c>
      <c r="Q182" s="36">
        <f t="shared" si="294"/>
        <v>25</v>
      </c>
      <c r="R182" s="36" t="s">
        <v>11</v>
      </c>
      <c r="S182" s="36" t="s">
        <v>11</v>
      </c>
      <c r="T182" s="36" t="s">
        <v>11</v>
      </c>
      <c r="U182" s="36" t="s">
        <v>11</v>
      </c>
      <c r="V182" s="48">
        <v>16</v>
      </c>
      <c r="W182" s="37">
        <v>10</v>
      </c>
      <c r="X182" s="36" t="s">
        <v>11</v>
      </c>
      <c r="Y182" s="36">
        <f t="shared" si="295"/>
        <v>26</v>
      </c>
      <c r="Z182" s="48">
        <v>8</v>
      </c>
      <c r="AA182" s="37">
        <v>11</v>
      </c>
      <c r="AB182" s="36" t="s">
        <v>11</v>
      </c>
      <c r="AC182" s="36">
        <f t="shared" si="296"/>
        <v>19</v>
      </c>
      <c r="AD182" s="48">
        <v>1</v>
      </c>
      <c r="AE182" s="37">
        <v>10</v>
      </c>
      <c r="AF182" s="36" t="s">
        <v>11</v>
      </c>
      <c r="AG182" s="36">
        <f t="shared" si="297"/>
        <v>11</v>
      </c>
    </row>
    <row r="183" spans="1:33" x14ac:dyDescent="0.25">
      <c r="A183" s="40" t="s">
        <v>20</v>
      </c>
      <c r="B183" s="36" t="s">
        <v>11</v>
      </c>
      <c r="C183" s="37">
        <v>17</v>
      </c>
      <c r="D183" s="36">
        <v>19</v>
      </c>
      <c r="E183" s="36">
        <f t="shared" si="298"/>
        <v>36</v>
      </c>
      <c r="F183" s="36" t="s">
        <v>11</v>
      </c>
      <c r="G183" s="37">
        <v>23</v>
      </c>
      <c r="H183" s="36">
        <v>24</v>
      </c>
      <c r="I183" s="36">
        <f t="shared" si="292"/>
        <v>47</v>
      </c>
      <c r="J183" s="36" t="s">
        <v>11</v>
      </c>
      <c r="K183" s="37">
        <v>17</v>
      </c>
      <c r="L183" s="36">
        <v>19</v>
      </c>
      <c r="M183" s="36">
        <f t="shared" si="293"/>
        <v>36</v>
      </c>
      <c r="N183" s="36" t="s">
        <v>11</v>
      </c>
      <c r="O183" s="37">
        <v>18</v>
      </c>
      <c r="P183" s="36">
        <v>20</v>
      </c>
      <c r="Q183" s="36">
        <f t="shared" si="294"/>
        <v>38</v>
      </c>
      <c r="R183" s="36" t="s">
        <v>11</v>
      </c>
      <c r="S183" s="36" t="s">
        <v>11</v>
      </c>
      <c r="T183" s="36" t="s">
        <v>11</v>
      </c>
      <c r="U183" s="36" t="s">
        <v>11</v>
      </c>
      <c r="V183" s="36" t="s">
        <v>11</v>
      </c>
      <c r="W183" s="37">
        <v>14</v>
      </c>
      <c r="X183" s="36">
        <v>16</v>
      </c>
      <c r="Y183" s="36">
        <f t="shared" si="295"/>
        <v>30</v>
      </c>
      <c r="Z183" s="36" t="s">
        <v>11</v>
      </c>
      <c r="AA183" s="37">
        <v>23</v>
      </c>
      <c r="AB183" s="36">
        <v>24</v>
      </c>
      <c r="AC183" s="36">
        <f t="shared" si="296"/>
        <v>47</v>
      </c>
      <c r="AD183" s="36" t="s">
        <v>11</v>
      </c>
      <c r="AE183" s="37">
        <v>22</v>
      </c>
      <c r="AF183" s="36">
        <v>23</v>
      </c>
      <c r="AG183" s="36">
        <f t="shared" si="297"/>
        <v>45</v>
      </c>
    </row>
    <row r="184" spans="1:33" x14ac:dyDescent="0.25">
      <c r="A184" s="40" t="s">
        <v>28</v>
      </c>
      <c r="B184" s="37">
        <v>17</v>
      </c>
      <c r="C184" s="48">
        <v>4</v>
      </c>
      <c r="D184" s="36">
        <v>20</v>
      </c>
      <c r="E184" s="36">
        <f t="shared" si="298"/>
        <v>41</v>
      </c>
      <c r="F184" s="37">
        <v>18</v>
      </c>
      <c r="G184" s="37">
        <v>14</v>
      </c>
      <c r="H184" s="36">
        <v>20</v>
      </c>
      <c r="I184" s="36">
        <f t="shared" si="292"/>
        <v>52</v>
      </c>
      <c r="J184" s="37">
        <v>20</v>
      </c>
      <c r="K184" s="48">
        <v>5</v>
      </c>
      <c r="L184" s="36">
        <v>20</v>
      </c>
      <c r="M184" s="36">
        <f t="shared" si="293"/>
        <v>45</v>
      </c>
      <c r="N184" s="48">
        <v>10</v>
      </c>
      <c r="O184" s="48">
        <v>6</v>
      </c>
      <c r="P184" s="36">
        <v>20</v>
      </c>
      <c r="Q184" s="36">
        <f t="shared" si="294"/>
        <v>36</v>
      </c>
      <c r="R184" s="36" t="s">
        <v>11</v>
      </c>
      <c r="S184" s="36" t="s">
        <v>11</v>
      </c>
      <c r="T184" s="36" t="s">
        <v>11</v>
      </c>
      <c r="U184" s="36" t="s">
        <v>11</v>
      </c>
      <c r="V184" s="37">
        <v>22</v>
      </c>
      <c r="W184" s="37">
        <v>9</v>
      </c>
      <c r="X184" s="36">
        <v>20</v>
      </c>
      <c r="Y184" s="36">
        <f t="shared" si="295"/>
        <v>51</v>
      </c>
      <c r="Z184" s="37">
        <v>21</v>
      </c>
      <c r="AA184" s="48">
        <v>6</v>
      </c>
      <c r="AB184" s="36">
        <v>20</v>
      </c>
      <c r="AC184" s="36">
        <f t="shared" si="296"/>
        <v>47</v>
      </c>
      <c r="AD184" s="37">
        <v>17</v>
      </c>
      <c r="AE184" s="37">
        <v>9</v>
      </c>
      <c r="AF184" s="36">
        <v>20</v>
      </c>
      <c r="AG184" s="36">
        <f t="shared" si="297"/>
        <v>46</v>
      </c>
    </row>
    <row r="185" spans="1:33" x14ac:dyDescent="0.25">
      <c r="A185" s="21" t="s">
        <v>29</v>
      </c>
      <c r="B185" s="39">
        <f>SUM(B173,B176,B177,B178,B179,B180,B181,B182,B183,B184)</f>
        <v>163</v>
      </c>
      <c r="C185" s="39">
        <f t="shared" ref="C185:D185" si="311">SUM(C173,C176,C177,C178,C179,C180,C181,C182,C183,C184)</f>
        <v>98</v>
      </c>
      <c r="D185" s="39">
        <f t="shared" si="311"/>
        <v>39</v>
      </c>
      <c r="E185" s="39">
        <f>SUM(E173,E176:E183)</f>
        <v>259</v>
      </c>
      <c r="F185" s="39">
        <f t="shared" ref="F185:H185" si="312">SUM(F173,F176,F177,F178,F179,F180,F181,F182,F183,F184)</f>
        <v>269</v>
      </c>
      <c r="G185" s="52">
        <f t="shared" si="312"/>
        <v>137</v>
      </c>
      <c r="H185" s="39">
        <f t="shared" si="312"/>
        <v>44</v>
      </c>
      <c r="I185" s="39">
        <f t="shared" ref="I185" si="313">SUM(F185:H185)-49</f>
        <v>401</v>
      </c>
      <c r="J185" s="39">
        <f t="shared" ref="J185:L185" si="314">SUM(J173,J176,J177,J178,J179,J180,J181,J182,J183,J184)</f>
        <v>226</v>
      </c>
      <c r="K185" s="39">
        <f t="shared" si="314"/>
        <v>127</v>
      </c>
      <c r="L185" s="39">
        <f t="shared" si="314"/>
        <v>39</v>
      </c>
      <c r="M185" s="39">
        <f>SUM(M173,M176:M183)</f>
        <v>347</v>
      </c>
      <c r="N185" s="39">
        <f t="shared" ref="N185:P185" si="315">SUM(N173,N176,N177,N178,N179,N180,N181,N182,N183,N184)</f>
        <v>166</v>
      </c>
      <c r="O185" s="39">
        <f t="shared" si="315"/>
        <v>111</v>
      </c>
      <c r="P185" s="39">
        <f t="shared" si="315"/>
        <v>40</v>
      </c>
      <c r="Q185" s="39">
        <f>SUM(Q173,Q176:Q183)</f>
        <v>281</v>
      </c>
      <c r="R185" s="36" t="s">
        <v>11</v>
      </c>
      <c r="S185" s="36" t="s">
        <v>11</v>
      </c>
      <c r="T185" s="36" t="s">
        <v>11</v>
      </c>
      <c r="U185" s="36" t="s">
        <v>11</v>
      </c>
      <c r="V185" s="39">
        <f t="shared" ref="V185:X185" si="316">SUM(V173,V176,V177,V178,V179,V180,V181,V182,V183,V184)</f>
        <v>188</v>
      </c>
      <c r="W185" s="39">
        <f t="shared" si="316"/>
        <v>118</v>
      </c>
      <c r="X185" s="39">
        <f t="shared" si="316"/>
        <v>36</v>
      </c>
      <c r="Y185" s="39">
        <f t="shared" ref="Y185" si="317">SUM(V185:X185)-49</f>
        <v>293</v>
      </c>
      <c r="Z185" s="39">
        <f t="shared" ref="Z185:AB185" si="318">SUM(Z173,Z176,Z177,Z178,Z179,Z180,Z181,Z182,Z183,Z184)</f>
        <v>199</v>
      </c>
      <c r="AA185" s="52">
        <f t="shared" si="318"/>
        <v>146</v>
      </c>
      <c r="AB185" s="39">
        <f t="shared" si="318"/>
        <v>44</v>
      </c>
      <c r="AC185" s="39">
        <f>SUM(AC173,AC176:AC183)</f>
        <v>342</v>
      </c>
      <c r="AD185" s="39">
        <f t="shared" ref="AD185:AF185" si="319">SUM(AD173,AD176,AD177,AD178,AD179,AD180,AD181,AD182,AD183,AD184)</f>
        <v>224</v>
      </c>
      <c r="AE185" s="39">
        <f t="shared" si="319"/>
        <v>153</v>
      </c>
      <c r="AF185" s="39">
        <f t="shared" si="319"/>
        <v>43</v>
      </c>
      <c r="AG185" s="39">
        <f>SUM(AG173,AG177:AG183)</f>
        <v>302</v>
      </c>
    </row>
    <row r="186" spans="1:33" ht="26.25" x14ac:dyDescent="0.25">
      <c r="A186" s="193" t="s">
        <v>287</v>
      </c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  <c r="AG186" s="193"/>
    </row>
    <row r="187" spans="1:33" ht="18.75" x14ac:dyDescent="0.25">
      <c r="A187" s="205" t="s">
        <v>34</v>
      </c>
      <c r="B187" s="205"/>
      <c r="C187" s="205"/>
      <c r="D187" s="205"/>
      <c r="E187" s="205"/>
      <c r="F187" s="205"/>
      <c r="G187" s="205"/>
      <c r="H187" s="205"/>
      <c r="I187" s="205"/>
      <c r="J187" s="205"/>
      <c r="K187" s="205"/>
      <c r="L187" s="205"/>
      <c r="M187" s="205"/>
      <c r="N187" s="205"/>
      <c r="O187" s="205"/>
      <c r="P187" s="205"/>
      <c r="Q187" s="205"/>
      <c r="R187" s="205"/>
      <c r="S187" s="205"/>
      <c r="T187" s="205"/>
      <c r="U187" s="205"/>
      <c r="V187" s="205"/>
      <c r="W187" s="205"/>
      <c r="X187" s="205"/>
      <c r="Y187" s="205"/>
      <c r="Z187" s="205"/>
      <c r="AA187" s="205"/>
      <c r="AB187" s="205"/>
      <c r="AC187" s="205"/>
      <c r="AD187" s="205"/>
      <c r="AE187" s="205"/>
      <c r="AF187" s="205"/>
      <c r="AG187" s="205"/>
    </row>
    <row r="188" spans="1:33" ht="21" x14ac:dyDescent="0.25">
      <c r="A188" s="195" t="s">
        <v>238</v>
      </c>
      <c r="B188" s="195"/>
      <c r="C188" s="195"/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  <c r="R188" s="195"/>
      <c r="S188" s="195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</row>
    <row r="189" spans="1:33" ht="19.5" x14ac:dyDescent="0.35">
      <c r="A189" s="21" t="s">
        <v>1</v>
      </c>
      <c r="B189" s="206" t="s">
        <v>360</v>
      </c>
      <c r="C189" s="206"/>
      <c r="D189" s="206"/>
      <c r="E189" s="206"/>
      <c r="F189" s="191" t="s">
        <v>264</v>
      </c>
      <c r="G189" s="191"/>
      <c r="H189" s="191"/>
      <c r="I189" s="191"/>
      <c r="J189" s="190" t="s">
        <v>265</v>
      </c>
      <c r="K189" s="190"/>
      <c r="L189" s="190"/>
      <c r="M189" s="190"/>
      <c r="N189" s="190" t="s">
        <v>266</v>
      </c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0"/>
    </row>
    <row r="190" spans="1:33" x14ac:dyDescent="0.25">
      <c r="A190" s="40" t="s">
        <v>3</v>
      </c>
      <c r="B190" s="40" t="s">
        <v>4</v>
      </c>
      <c r="C190" s="40" t="s">
        <v>5</v>
      </c>
      <c r="D190" s="40" t="s">
        <v>6</v>
      </c>
      <c r="E190" s="40" t="s">
        <v>7</v>
      </c>
      <c r="F190" s="40" t="s">
        <v>4</v>
      </c>
      <c r="G190" s="40" t="s">
        <v>5</v>
      </c>
      <c r="H190" s="40" t="s">
        <v>6</v>
      </c>
      <c r="I190" s="40" t="s">
        <v>7</v>
      </c>
      <c r="J190" s="40" t="s">
        <v>4</v>
      </c>
      <c r="K190" s="40" t="s">
        <v>5</v>
      </c>
      <c r="L190" s="40" t="s">
        <v>6</v>
      </c>
      <c r="M190" s="40" t="s">
        <v>7</v>
      </c>
      <c r="N190" s="40" t="s">
        <v>4</v>
      </c>
      <c r="O190" s="40" t="s">
        <v>5</v>
      </c>
      <c r="P190" s="40" t="s">
        <v>6</v>
      </c>
      <c r="Q190" s="40" t="s">
        <v>7</v>
      </c>
      <c r="R190" s="40" t="s">
        <v>4</v>
      </c>
      <c r="S190" s="40" t="s">
        <v>5</v>
      </c>
      <c r="T190" s="40" t="s">
        <v>6</v>
      </c>
      <c r="U190" s="40" t="s">
        <v>7</v>
      </c>
      <c r="V190" s="40" t="s">
        <v>4</v>
      </c>
      <c r="W190" s="40" t="s">
        <v>5</v>
      </c>
      <c r="X190" s="40" t="s">
        <v>6</v>
      </c>
      <c r="Y190" s="40" t="s">
        <v>7</v>
      </c>
      <c r="Z190" s="40" t="s">
        <v>4</v>
      </c>
      <c r="AA190" s="40" t="s">
        <v>5</v>
      </c>
      <c r="AB190" s="40" t="s">
        <v>6</v>
      </c>
      <c r="AC190" s="40" t="s">
        <v>7</v>
      </c>
      <c r="AD190" s="40" t="s">
        <v>4</v>
      </c>
      <c r="AE190" s="40" t="s">
        <v>5</v>
      </c>
      <c r="AF190" s="40" t="s">
        <v>6</v>
      </c>
      <c r="AG190" s="40" t="s">
        <v>7</v>
      </c>
    </row>
    <row r="191" spans="1:33" x14ac:dyDescent="0.25">
      <c r="A191" s="46" t="s">
        <v>10</v>
      </c>
      <c r="B191" s="36">
        <v>15</v>
      </c>
      <c r="C191" s="36">
        <v>10</v>
      </c>
      <c r="D191" s="36" t="s">
        <v>11</v>
      </c>
      <c r="E191" s="36">
        <f>SUM(B191:D191)</f>
        <v>25</v>
      </c>
      <c r="F191" s="36" t="s">
        <v>11</v>
      </c>
      <c r="G191" s="36" t="s">
        <v>11</v>
      </c>
      <c r="H191" s="36" t="s">
        <v>11</v>
      </c>
      <c r="I191" s="36" t="s">
        <v>11</v>
      </c>
      <c r="J191" s="36" t="s">
        <v>11</v>
      </c>
      <c r="K191" s="36" t="s">
        <v>11</v>
      </c>
      <c r="L191" s="36" t="s">
        <v>11</v>
      </c>
      <c r="M191" s="36" t="s">
        <v>11</v>
      </c>
      <c r="N191" s="36">
        <v>35</v>
      </c>
      <c r="O191" s="36">
        <v>16</v>
      </c>
      <c r="P191" s="36" t="s">
        <v>11</v>
      </c>
      <c r="Q191" s="36">
        <f t="shared" ref="Q191:Q193" si="320">SUM(N191:P191)</f>
        <v>51</v>
      </c>
      <c r="R191" s="36" t="s">
        <v>11</v>
      </c>
      <c r="S191" s="36" t="s">
        <v>11</v>
      </c>
      <c r="T191" s="36" t="s">
        <v>11</v>
      </c>
      <c r="U191" s="36" t="s">
        <v>11</v>
      </c>
      <c r="V191" s="36" t="s">
        <v>11</v>
      </c>
      <c r="W191" s="36" t="s">
        <v>11</v>
      </c>
      <c r="X191" s="36" t="s">
        <v>11</v>
      </c>
      <c r="Y191" s="36" t="s">
        <v>11</v>
      </c>
      <c r="Z191" s="36" t="s">
        <v>11</v>
      </c>
      <c r="AA191" s="36" t="s">
        <v>11</v>
      </c>
      <c r="AB191" s="36" t="s">
        <v>11</v>
      </c>
      <c r="AC191" s="36" t="s">
        <v>11</v>
      </c>
      <c r="AD191" s="36" t="s">
        <v>11</v>
      </c>
      <c r="AE191" s="36" t="s">
        <v>11</v>
      </c>
      <c r="AF191" s="36" t="s">
        <v>11</v>
      </c>
      <c r="AG191" s="36" t="s">
        <v>11</v>
      </c>
    </row>
    <row r="192" spans="1:33" x14ac:dyDescent="0.25">
      <c r="A192" s="46" t="s">
        <v>12</v>
      </c>
      <c r="B192" s="37">
        <v>23</v>
      </c>
      <c r="C192" s="37">
        <v>11</v>
      </c>
      <c r="D192" s="36" t="s">
        <v>11</v>
      </c>
      <c r="E192" s="36">
        <f t="shared" ref="E192:E204" si="321">SUM(B192:D192)</f>
        <v>34</v>
      </c>
      <c r="F192" s="36" t="s">
        <v>11</v>
      </c>
      <c r="G192" s="36" t="s">
        <v>11</v>
      </c>
      <c r="H192" s="36" t="s">
        <v>11</v>
      </c>
      <c r="I192" s="36" t="s">
        <v>11</v>
      </c>
      <c r="J192" s="36" t="s">
        <v>11</v>
      </c>
      <c r="K192" s="36" t="s">
        <v>11</v>
      </c>
      <c r="L192" s="36" t="s">
        <v>11</v>
      </c>
      <c r="M192" s="36" t="s">
        <v>11</v>
      </c>
      <c r="N192" s="37">
        <v>30</v>
      </c>
      <c r="O192" s="37">
        <v>12</v>
      </c>
      <c r="P192" s="36" t="s">
        <v>11</v>
      </c>
      <c r="Q192" s="36">
        <f t="shared" si="320"/>
        <v>42</v>
      </c>
      <c r="R192" s="36" t="s">
        <v>11</v>
      </c>
      <c r="S192" s="36" t="s">
        <v>11</v>
      </c>
      <c r="T192" s="36" t="s">
        <v>11</v>
      </c>
      <c r="U192" s="36" t="s">
        <v>11</v>
      </c>
      <c r="V192" s="36" t="s">
        <v>11</v>
      </c>
      <c r="W192" s="36" t="s">
        <v>11</v>
      </c>
      <c r="X192" s="36" t="s">
        <v>11</v>
      </c>
      <c r="Y192" s="36" t="s">
        <v>11</v>
      </c>
      <c r="Z192" s="36" t="s">
        <v>11</v>
      </c>
      <c r="AA192" s="36" t="s">
        <v>11</v>
      </c>
      <c r="AB192" s="36" t="s">
        <v>11</v>
      </c>
      <c r="AC192" s="36" t="s">
        <v>11</v>
      </c>
      <c r="AD192" s="36" t="s">
        <v>11</v>
      </c>
      <c r="AE192" s="36" t="s">
        <v>11</v>
      </c>
      <c r="AF192" s="36" t="s">
        <v>11</v>
      </c>
      <c r="AG192" s="36" t="s">
        <v>11</v>
      </c>
    </row>
    <row r="193" spans="1:33" x14ac:dyDescent="0.25">
      <c r="A193" s="47" t="s">
        <v>13</v>
      </c>
      <c r="B193" s="48">
        <f>SUM(B191:B192)</f>
        <v>38</v>
      </c>
      <c r="C193" s="38">
        <f>SUM(C191:C192)</f>
        <v>21</v>
      </c>
      <c r="D193" s="39" t="s">
        <v>11</v>
      </c>
      <c r="E193" s="39">
        <f t="shared" si="321"/>
        <v>59</v>
      </c>
      <c r="F193" s="36" t="s">
        <v>11</v>
      </c>
      <c r="G193" s="36" t="s">
        <v>11</v>
      </c>
      <c r="H193" s="36" t="s">
        <v>11</v>
      </c>
      <c r="I193" s="36" t="s">
        <v>11</v>
      </c>
      <c r="J193" s="36" t="s">
        <v>11</v>
      </c>
      <c r="K193" s="36" t="s">
        <v>11</v>
      </c>
      <c r="L193" s="36" t="s">
        <v>11</v>
      </c>
      <c r="M193" s="36" t="s">
        <v>11</v>
      </c>
      <c r="N193" s="38">
        <f t="shared" ref="N193:O193" si="322">SUM(N191:N192)</f>
        <v>65</v>
      </c>
      <c r="O193" s="38">
        <f t="shared" si="322"/>
        <v>28</v>
      </c>
      <c r="P193" s="39" t="s">
        <v>11</v>
      </c>
      <c r="Q193" s="39">
        <f t="shared" si="320"/>
        <v>93</v>
      </c>
      <c r="R193" s="36" t="s">
        <v>11</v>
      </c>
      <c r="S193" s="36" t="s">
        <v>11</v>
      </c>
      <c r="T193" s="36" t="s">
        <v>11</v>
      </c>
      <c r="U193" s="36" t="s">
        <v>11</v>
      </c>
      <c r="V193" s="36" t="s">
        <v>11</v>
      </c>
      <c r="W193" s="36" t="s">
        <v>11</v>
      </c>
      <c r="X193" s="36" t="s">
        <v>11</v>
      </c>
      <c r="Y193" s="36" t="s">
        <v>11</v>
      </c>
      <c r="Z193" s="36" t="s">
        <v>11</v>
      </c>
      <c r="AA193" s="36" t="s">
        <v>11</v>
      </c>
      <c r="AB193" s="36" t="s">
        <v>11</v>
      </c>
      <c r="AC193" s="36" t="s">
        <v>11</v>
      </c>
      <c r="AD193" s="36" t="s">
        <v>11</v>
      </c>
      <c r="AE193" s="36" t="s">
        <v>11</v>
      </c>
      <c r="AF193" s="36" t="s">
        <v>11</v>
      </c>
      <c r="AG193" s="36" t="s">
        <v>11</v>
      </c>
    </row>
    <row r="194" spans="1:33" x14ac:dyDescent="0.25">
      <c r="A194" s="46" t="s">
        <v>14</v>
      </c>
      <c r="B194" s="58">
        <v>2</v>
      </c>
      <c r="C194" s="36" t="s">
        <v>11</v>
      </c>
      <c r="D194" s="36" t="s">
        <v>11</v>
      </c>
      <c r="E194" s="36">
        <f t="shared" si="321"/>
        <v>2</v>
      </c>
      <c r="F194" s="36" t="s">
        <v>11</v>
      </c>
      <c r="G194" s="36" t="s">
        <v>11</v>
      </c>
      <c r="H194" s="36" t="s">
        <v>11</v>
      </c>
      <c r="I194" s="36" t="s">
        <v>11</v>
      </c>
      <c r="J194" s="36" t="s">
        <v>11</v>
      </c>
      <c r="K194" s="36" t="s">
        <v>11</v>
      </c>
      <c r="L194" s="36" t="s">
        <v>11</v>
      </c>
      <c r="M194" s="36" t="s">
        <v>11</v>
      </c>
      <c r="N194" s="36" t="s">
        <v>11</v>
      </c>
      <c r="O194" s="36" t="s">
        <v>11</v>
      </c>
      <c r="P194" s="36" t="s">
        <v>11</v>
      </c>
      <c r="Q194" s="36" t="s">
        <v>11</v>
      </c>
      <c r="R194" s="36" t="s">
        <v>11</v>
      </c>
      <c r="S194" s="36" t="s">
        <v>11</v>
      </c>
      <c r="T194" s="36" t="s">
        <v>11</v>
      </c>
      <c r="U194" s="36" t="s">
        <v>11</v>
      </c>
      <c r="V194" s="36" t="s">
        <v>11</v>
      </c>
      <c r="W194" s="36" t="s">
        <v>11</v>
      </c>
      <c r="X194" s="36" t="s">
        <v>11</v>
      </c>
      <c r="Y194" s="36" t="s">
        <v>11</v>
      </c>
      <c r="Z194" s="36" t="s">
        <v>11</v>
      </c>
      <c r="AA194" s="36" t="s">
        <v>11</v>
      </c>
      <c r="AB194" s="36" t="s">
        <v>11</v>
      </c>
      <c r="AC194" s="36" t="s">
        <v>11</v>
      </c>
      <c r="AD194" s="36" t="s">
        <v>11</v>
      </c>
      <c r="AE194" s="36" t="s">
        <v>11</v>
      </c>
      <c r="AF194" s="36" t="s">
        <v>11</v>
      </c>
      <c r="AG194" s="36" t="s">
        <v>11</v>
      </c>
    </row>
    <row r="195" spans="1:33" x14ac:dyDescent="0.25">
      <c r="A195" s="46" t="s">
        <v>15</v>
      </c>
      <c r="B195" s="57">
        <v>21</v>
      </c>
      <c r="C195" s="36" t="s">
        <v>11</v>
      </c>
      <c r="D195" s="36" t="s">
        <v>11</v>
      </c>
      <c r="E195" s="36">
        <f t="shared" si="321"/>
        <v>21</v>
      </c>
      <c r="F195" s="36" t="s">
        <v>11</v>
      </c>
      <c r="G195" s="36" t="s">
        <v>11</v>
      </c>
      <c r="H195" s="36" t="s">
        <v>11</v>
      </c>
      <c r="I195" s="36" t="s">
        <v>11</v>
      </c>
      <c r="J195" s="36" t="s">
        <v>11</v>
      </c>
      <c r="K195" s="36" t="s">
        <v>11</v>
      </c>
      <c r="L195" s="36" t="s">
        <v>11</v>
      </c>
      <c r="M195" s="36" t="s">
        <v>11</v>
      </c>
      <c r="N195" s="36" t="s">
        <v>11</v>
      </c>
      <c r="O195" s="36" t="s">
        <v>11</v>
      </c>
      <c r="P195" s="36" t="s">
        <v>11</v>
      </c>
      <c r="Q195" s="36" t="s">
        <v>11</v>
      </c>
      <c r="R195" s="36" t="s">
        <v>11</v>
      </c>
      <c r="S195" s="36" t="s">
        <v>11</v>
      </c>
      <c r="T195" s="36" t="s">
        <v>11</v>
      </c>
      <c r="U195" s="36" t="s">
        <v>11</v>
      </c>
      <c r="V195" s="36" t="s">
        <v>11</v>
      </c>
      <c r="W195" s="36" t="s">
        <v>11</v>
      </c>
      <c r="X195" s="36" t="s">
        <v>11</v>
      </c>
      <c r="Y195" s="36" t="s">
        <v>11</v>
      </c>
      <c r="Z195" s="36" t="s">
        <v>11</v>
      </c>
      <c r="AA195" s="36" t="s">
        <v>11</v>
      </c>
      <c r="AB195" s="36" t="s">
        <v>11</v>
      </c>
      <c r="AC195" s="36" t="s">
        <v>11</v>
      </c>
      <c r="AD195" s="36" t="s">
        <v>11</v>
      </c>
      <c r="AE195" s="36" t="s">
        <v>11</v>
      </c>
      <c r="AF195" s="36" t="s">
        <v>11</v>
      </c>
      <c r="AG195" s="36" t="s">
        <v>11</v>
      </c>
    </row>
    <row r="196" spans="1:33" x14ac:dyDescent="0.25">
      <c r="A196" s="47" t="s">
        <v>16</v>
      </c>
      <c r="B196" s="48">
        <f>SUM(B194:B195)</f>
        <v>23</v>
      </c>
      <c r="C196" s="39" t="s">
        <v>11</v>
      </c>
      <c r="D196" s="39" t="s">
        <v>11</v>
      </c>
      <c r="E196" s="39">
        <f t="shared" si="321"/>
        <v>23</v>
      </c>
      <c r="F196" s="36" t="s">
        <v>11</v>
      </c>
      <c r="G196" s="36" t="s">
        <v>11</v>
      </c>
      <c r="H196" s="36" t="s">
        <v>11</v>
      </c>
      <c r="I196" s="36" t="s">
        <v>11</v>
      </c>
      <c r="J196" s="36" t="s">
        <v>11</v>
      </c>
      <c r="K196" s="36" t="s">
        <v>11</v>
      </c>
      <c r="L196" s="36" t="s">
        <v>11</v>
      </c>
      <c r="M196" s="36" t="s">
        <v>11</v>
      </c>
      <c r="N196" s="36" t="s">
        <v>11</v>
      </c>
      <c r="O196" s="36" t="s">
        <v>11</v>
      </c>
      <c r="P196" s="36" t="s">
        <v>11</v>
      </c>
      <c r="Q196" s="36" t="s">
        <v>11</v>
      </c>
      <c r="R196" s="36" t="s">
        <v>11</v>
      </c>
      <c r="S196" s="36" t="s">
        <v>11</v>
      </c>
      <c r="T196" s="36" t="s">
        <v>11</v>
      </c>
      <c r="U196" s="36" t="s">
        <v>11</v>
      </c>
      <c r="V196" s="36" t="s">
        <v>11</v>
      </c>
      <c r="W196" s="36" t="s">
        <v>11</v>
      </c>
      <c r="X196" s="36" t="s">
        <v>11</v>
      </c>
      <c r="Y196" s="36" t="s">
        <v>11</v>
      </c>
      <c r="Z196" s="36" t="s">
        <v>11</v>
      </c>
      <c r="AA196" s="36" t="s">
        <v>11</v>
      </c>
      <c r="AB196" s="36" t="s">
        <v>11</v>
      </c>
      <c r="AC196" s="36" t="s">
        <v>11</v>
      </c>
      <c r="AD196" s="36" t="s">
        <v>11</v>
      </c>
      <c r="AE196" s="36" t="s">
        <v>11</v>
      </c>
      <c r="AF196" s="36" t="s">
        <v>11</v>
      </c>
      <c r="AG196" s="36" t="s">
        <v>11</v>
      </c>
    </row>
    <row r="197" spans="1:33" x14ac:dyDescent="0.25">
      <c r="A197" s="40" t="s">
        <v>17</v>
      </c>
      <c r="B197" s="48">
        <v>0</v>
      </c>
      <c r="C197" s="37">
        <v>10</v>
      </c>
      <c r="D197" s="36" t="s">
        <v>11</v>
      </c>
      <c r="E197" s="36">
        <f t="shared" si="321"/>
        <v>10</v>
      </c>
      <c r="F197" s="48">
        <v>2</v>
      </c>
      <c r="G197" s="37">
        <v>11</v>
      </c>
      <c r="H197" s="36" t="s">
        <v>11</v>
      </c>
      <c r="I197" s="36">
        <f t="shared" ref="I197" si="323">SUM(F197:H197)</f>
        <v>13</v>
      </c>
      <c r="J197" s="48">
        <v>17</v>
      </c>
      <c r="K197" s="37">
        <v>19</v>
      </c>
      <c r="L197" s="36" t="s">
        <v>11</v>
      </c>
      <c r="M197" s="36">
        <f t="shared" ref="M197" si="324">SUM(J197:L197)</f>
        <v>36</v>
      </c>
      <c r="N197" s="36" t="s">
        <v>11</v>
      </c>
      <c r="O197" s="36" t="s">
        <v>11</v>
      </c>
      <c r="P197" s="36" t="s">
        <v>11</v>
      </c>
      <c r="Q197" s="36" t="s">
        <v>11</v>
      </c>
      <c r="R197" s="36" t="s">
        <v>11</v>
      </c>
      <c r="S197" s="36" t="s">
        <v>11</v>
      </c>
      <c r="T197" s="36" t="s">
        <v>11</v>
      </c>
      <c r="U197" s="36" t="s">
        <v>11</v>
      </c>
      <c r="V197" s="36" t="s">
        <v>11</v>
      </c>
      <c r="W197" s="36" t="s">
        <v>11</v>
      </c>
      <c r="X197" s="36" t="s">
        <v>11</v>
      </c>
      <c r="Y197" s="36" t="s">
        <v>11</v>
      </c>
      <c r="Z197" s="36" t="s">
        <v>11</v>
      </c>
      <c r="AA197" s="36" t="s">
        <v>11</v>
      </c>
      <c r="AB197" s="36" t="s">
        <v>11</v>
      </c>
      <c r="AC197" s="36" t="s">
        <v>11</v>
      </c>
      <c r="AD197" s="36" t="s">
        <v>11</v>
      </c>
      <c r="AE197" s="36" t="s">
        <v>11</v>
      </c>
      <c r="AF197" s="36" t="s">
        <v>11</v>
      </c>
      <c r="AG197" s="36" t="s">
        <v>11</v>
      </c>
    </row>
    <row r="198" spans="1:33" x14ac:dyDescent="0.25">
      <c r="A198" s="40" t="s">
        <v>18</v>
      </c>
      <c r="B198" s="37">
        <v>23</v>
      </c>
      <c r="C198" s="37">
        <v>16</v>
      </c>
      <c r="D198" s="36" t="s">
        <v>11</v>
      </c>
      <c r="E198" s="36">
        <f t="shared" si="321"/>
        <v>39</v>
      </c>
      <c r="F198" s="36" t="s">
        <v>11</v>
      </c>
      <c r="G198" s="36" t="s">
        <v>11</v>
      </c>
      <c r="H198" s="36" t="s">
        <v>11</v>
      </c>
      <c r="I198" s="36" t="s">
        <v>11</v>
      </c>
      <c r="J198" s="36" t="s">
        <v>11</v>
      </c>
      <c r="K198" s="36" t="s">
        <v>11</v>
      </c>
      <c r="L198" s="36" t="s">
        <v>11</v>
      </c>
      <c r="M198" s="36" t="s">
        <v>11</v>
      </c>
      <c r="N198" s="36" t="s">
        <v>11</v>
      </c>
      <c r="O198" s="36" t="s">
        <v>11</v>
      </c>
      <c r="P198" s="36" t="s">
        <v>11</v>
      </c>
      <c r="Q198" s="36" t="s">
        <v>11</v>
      </c>
      <c r="R198" s="36" t="s">
        <v>11</v>
      </c>
      <c r="S198" s="36" t="s">
        <v>11</v>
      </c>
      <c r="T198" s="36" t="s">
        <v>11</v>
      </c>
      <c r="U198" s="36" t="s">
        <v>11</v>
      </c>
      <c r="V198" s="36" t="s">
        <v>11</v>
      </c>
      <c r="W198" s="36" t="s">
        <v>11</v>
      </c>
      <c r="X198" s="36" t="s">
        <v>11</v>
      </c>
      <c r="Y198" s="36" t="s">
        <v>11</v>
      </c>
      <c r="Z198" s="36" t="s">
        <v>11</v>
      </c>
      <c r="AA198" s="36" t="s">
        <v>11</v>
      </c>
      <c r="AB198" s="36" t="s">
        <v>11</v>
      </c>
      <c r="AC198" s="36" t="s">
        <v>11</v>
      </c>
      <c r="AD198" s="36" t="s">
        <v>11</v>
      </c>
      <c r="AE198" s="36" t="s">
        <v>11</v>
      </c>
      <c r="AF198" s="36" t="s">
        <v>11</v>
      </c>
      <c r="AG198" s="36" t="s">
        <v>11</v>
      </c>
    </row>
    <row r="199" spans="1:33" x14ac:dyDescent="0.25">
      <c r="A199" s="40" t="s">
        <v>2</v>
      </c>
      <c r="B199" s="37" t="s">
        <v>320</v>
      </c>
      <c r="C199" s="37" t="s">
        <v>320</v>
      </c>
      <c r="D199" s="36" t="s">
        <v>11</v>
      </c>
      <c r="E199" s="36">
        <f t="shared" si="321"/>
        <v>0</v>
      </c>
      <c r="F199" s="36" t="s">
        <v>11</v>
      </c>
      <c r="G199" s="36" t="s">
        <v>11</v>
      </c>
      <c r="H199" s="36" t="s">
        <v>11</v>
      </c>
      <c r="I199" s="36" t="s">
        <v>11</v>
      </c>
      <c r="J199" s="36" t="s">
        <v>11</v>
      </c>
      <c r="K199" s="36" t="s">
        <v>11</v>
      </c>
      <c r="L199" s="36" t="s">
        <v>11</v>
      </c>
      <c r="M199" s="36" t="s">
        <v>11</v>
      </c>
      <c r="N199" s="36" t="s">
        <v>11</v>
      </c>
      <c r="O199" s="36" t="s">
        <v>11</v>
      </c>
      <c r="P199" s="36" t="s">
        <v>11</v>
      </c>
      <c r="Q199" s="36" t="s">
        <v>11</v>
      </c>
      <c r="R199" s="36" t="s">
        <v>11</v>
      </c>
      <c r="S199" s="36" t="s">
        <v>11</v>
      </c>
      <c r="T199" s="36" t="s">
        <v>11</v>
      </c>
      <c r="U199" s="36" t="s">
        <v>11</v>
      </c>
      <c r="V199" s="36" t="s">
        <v>11</v>
      </c>
      <c r="W199" s="36" t="s">
        <v>11</v>
      </c>
      <c r="X199" s="36" t="s">
        <v>11</v>
      </c>
      <c r="Y199" s="36" t="s">
        <v>11</v>
      </c>
      <c r="Z199" s="36" t="s">
        <v>11</v>
      </c>
      <c r="AA199" s="36" t="s">
        <v>11</v>
      </c>
      <c r="AB199" s="36" t="s">
        <v>11</v>
      </c>
      <c r="AC199" s="36" t="s">
        <v>11</v>
      </c>
      <c r="AD199" s="36" t="s">
        <v>11</v>
      </c>
      <c r="AE199" s="36" t="s">
        <v>11</v>
      </c>
      <c r="AF199" s="36" t="s">
        <v>11</v>
      </c>
      <c r="AG199" s="36" t="s">
        <v>11</v>
      </c>
    </row>
    <row r="200" spans="1:33" x14ac:dyDescent="0.25">
      <c r="A200" s="40" t="s">
        <v>21</v>
      </c>
      <c r="B200" s="37" t="s">
        <v>320</v>
      </c>
      <c r="C200" s="37" t="s">
        <v>320</v>
      </c>
      <c r="D200" s="36" t="s">
        <v>11</v>
      </c>
      <c r="E200" s="36">
        <f t="shared" si="321"/>
        <v>0</v>
      </c>
      <c r="F200" s="36" t="s">
        <v>11</v>
      </c>
      <c r="G200" s="36" t="s">
        <v>11</v>
      </c>
      <c r="H200" s="36" t="s">
        <v>11</v>
      </c>
      <c r="I200" s="36" t="s">
        <v>11</v>
      </c>
      <c r="J200" s="36" t="s">
        <v>11</v>
      </c>
      <c r="K200" s="36" t="s">
        <v>11</v>
      </c>
      <c r="L200" s="36" t="s">
        <v>11</v>
      </c>
      <c r="M200" s="36" t="s">
        <v>11</v>
      </c>
      <c r="N200" s="36" t="s">
        <v>11</v>
      </c>
      <c r="O200" s="36" t="s">
        <v>11</v>
      </c>
      <c r="P200" s="36" t="s">
        <v>11</v>
      </c>
      <c r="Q200" s="36" t="s">
        <v>11</v>
      </c>
      <c r="R200" s="36" t="s">
        <v>11</v>
      </c>
      <c r="S200" s="36" t="s">
        <v>11</v>
      </c>
      <c r="T200" s="36" t="s">
        <v>11</v>
      </c>
      <c r="U200" s="36" t="s">
        <v>11</v>
      </c>
      <c r="V200" s="36" t="s">
        <v>11</v>
      </c>
      <c r="W200" s="36" t="s">
        <v>11</v>
      </c>
      <c r="X200" s="36" t="s">
        <v>11</v>
      </c>
      <c r="Y200" s="36" t="s">
        <v>11</v>
      </c>
      <c r="Z200" s="36" t="s">
        <v>11</v>
      </c>
      <c r="AA200" s="36" t="s">
        <v>11</v>
      </c>
      <c r="AB200" s="36" t="s">
        <v>11</v>
      </c>
      <c r="AC200" s="36" t="s">
        <v>11</v>
      </c>
      <c r="AD200" s="36" t="s">
        <v>11</v>
      </c>
      <c r="AE200" s="36" t="s">
        <v>11</v>
      </c>
      <c r="AF200" s="36" t="s">
        <v>11</v>
      </c>
      <c r="AG200" s="36" t="s">
        <v>11</v>
      </c>
    </row>
    <row r="201" spans="1:33" x14ac:dyDescent="0.25">
      <c r="A201" s="40" t="s">
        <v>23</v>
      </c>
      <c r="B201" s="48">
        <v>11</v>
      </c>
      <c r="C201" s="37">
        <v>17</v>
      </c>
      <c r="D201" s="36" t="s">
        <v>11</v>
      </c>
      <c r="E201" s="36">
        <f t="shared" si="321"/>
        <v>28</v>
      </c>
      <c r="F201" s="36" t="s">
        <v>11</v>
      </c>
      <c r="G201" s="36" t="s">
        <v>11</v>
      </c>
      <c r="H201" s="36" t="s">
        <v>11</v>
      </c>
      <c r="I201" s="36" t="s">
        <v>11</v>
      </c>
      <c r="J201" s="36" t="s">
        <v>11</v>
      </c>
      <c r="K201" s="36" t="s">
        <v>11</v>
      </c>
      <c r="L201" s="36" t="s">
        <v>11</v>
      </c>
      <c r="M201" s="36" t="s">
        <v>11</v>
      </c>
      <c r="N201" s="36" t="s">
        <v>11</v>
      </c>
      <c r="O201" s="36" t="s">
        <v>11</v>
      </c>
      <c r="P201" s="36" t="s">
        <v>11</v>
      </c>
      <c r="Q201" s="36" t="s">
        <v>11</v>
      </c>
      <c r="R201" s="36" t="s">
        <v>11</v>
      </c>
      <c r="S201" s="36" t="s">
        <v>11</v>
      </c>
      <c r="T201" s="36" t="s">
        <v>11</v>
      </c>
      <c r="U201" s="36" t="s">
        <v>11</v>
      </c>
      <c r="V201" s="36" t="s">
        <v>11</v>
      </c>
      <c r="W201" s="36" t="s">
        <v>11</v>
      </c>
      <c r="X201" s="36" t="s">
        <v>11</v>
      </c>
      <c r="Y201" s="36" t="s">
        <v>11</v>
      </c>
      <c r="Z201" s="36" t="s">
        <v>11</v>
      </c>
      <c r="AA201" s="36" t="s">
        <v>11</v>
      </c>
      <c r="AB201" s="36" t="s">
        <v>11</v>
      </c>
      <c r="AC201" s="36" t="s">
        <v>11</v>
      </c>
      <c r="AD201" s="36" t="s">
        <v>11</v>
      </c>
      <c r="AE201" s="36" t="s">
        <v>11</v>
      </c>
      <c r="AF201" s="36" t="s">
        <v>11</v>
      </c>
      <c r="AG201" s="36" t="s">
        <v>11</v>
      </c>
    </row>
    <row r="202" spans="1:33" x14ac:dyDescent="0.25">
      <c r="A202" s="40" t="s">
        <v>25</v>
      </c>
      <c r="B202" s="48">
        <v>1</v>
      </c>
      <c r="C202" s="37">
        <v>11</v>
      </c>
      <c r="D202" s="36" t="s">
        <v>11</v>
      </c>
      <c r="E202" s="36">
        <f t="shared" si="321"/>
        <v>12</v>
      </c>
      <c r="F202" s="36" t="s">
        <v>11</v>
      </c>
      <c r="G202" s="36" t="s">
        <v>11</v>
      </c>
      <c r="H202" s="36" t="s">
        <v>11</v>
      </c>
      <c r="I202" s="36" t="s">
        <v>11</v>
      </c>
      <c r="J202" s="36" t="s">
        <v>11</v>
      </c>
      <c r="K202" s="36" t="s">
        <v>11</v>
      </c>
      <c r="L202" s="36" t="s">
        <v>11</v>
      </c>
      <c r="M202" s="36" t="s">
        <v>11</v>
      </c>
      <c r="N202" s="36" t="s">
        <v>11</v>
      </c>
      <c r="O202" s="36" t="s">
        <v>11</v>
      </c>
      <c r="P202" s="36" t="s">
        <v>11</v>
      </c>
      <c r="Q202" s="36" t="s">
        <v>11</v>
      </c>
      <c r="R202" s="36" t="s">
        <v>11</v>
      </c>
      <c r="S202" s="36" t="s">
        <v>11</v>
      </c>
      <c r="T202" s="36" t="s">
        <v>11</v>
      </c>
      <c r="U202" s="36" t="s">
        <v>11</v>
      </c>
      <c r="V202" s="36" t="s">
        <v>11</v>
      </c>
      <c r="W202" s="36" t="s">
        <v>11</v>
      </c>
      <c r="X202" s="36" t="s">
        <v>11</v>
      </c>
      <c r="Y202" s="36" t="s">
        <v>11</v>
      </c>
      <c r="Z202" s="36" t="s">
        <v>11</v>
      </c>
      <c r="AA202" s="36" t="s">
        <v>11</v>
      </c>
      <c r="AB202" s="36" t="s">
        <v>11</v>
      </c>
      <c r="AC202" s="36" t="s">
        <v>11</v>
      </c>
      <c r="AD202" s="36" t="s">
        <v>11</v>
      </c>
      <c r="AE202" s="36" t="s">
        <v>11</v>
      </c>
      <c r="AF202" s="36" t="s">
        <v>11</v>
      </c>
      <c r="AG202" s="36" t="s">
        <v>11</v>
      </c>
    </row>
    <row r="203" spans="1:33" x14ac:dyDescent="0.25">
      <c r="A203" s="40" t="s">
        <v>20</v>
      </c>
      <c r="B203" s="36" t="s">
        <v>11</v>
      </c>
      <c r="C203" s="37" t="s">
        <v>320</v>
      </c>
      <c r="D203" s="37" t="s">
        <v>320</v>
      </c>
      <c r="E203" s="36">
        <f t="shared" si="321"/>
        <v>0</v>
      </c>
      <c r="F203" s="36" t="s">
        <v>11</v>
      </c>
      <c r="G203" s="36" t="s">
        <v>11</v>
      </c>
      <c r="H203" s="36" t="s">
        <v>11</v>
      </c>
      <c r="I203" s="36" t="s">
        <v>11</v>
      </c>
      <c r="J203" s="36" t="s">
        <v>11</v>
      </c>
      <c r="K203" s="36" t="s">
        <v>11</v>
      </c>
      <c r="L203" s="36" t="s">
        <v>11</v>
      </c>
      <c r="M203" s="36" t="s">
        <v>11</v>
      </c>
      <c r="N203" s="36" t="s">
        <v>11</v>
      </c>
      <c r="O203" s="36" t="s">
        <v>11</v>
      </c>
      <c r="P203" s="36" t="s">
        <v>11</v>
      </c>
      <c r="Q203" s="36" t="s">
        <v>11</v>
      </c>
      <c r="R203" s="36" t="s">
        <v>11</v>
      </c>
      <c r="S203" s="36" t="s">
        <v>11</v>
      </c>
      <c r="T203" s="36" t="s">
        <v>11</v>
      </c>
      <c r="U203" s="36" t="s">
        <v>11</v>
      </c>
      <c r="V203" s="36" t="s">
        <v>11</v>
      </c>
      <c r="W203" s="36" t="s">
        <v>11</v>
      </c>
      <c r="X203" s="36" t="s">
        <v>11</v>
      </c>
      <c r="Y203" s="36" t="s">
        <v>11</v>
      </c>
      <c r="Z203" s="36" t="s">
        <v>11</v>
      </c>
      <c r="AA203" s="36" t="s">
        <v>11</v>
      </c>
      <c r="AB203" s="36" t="s">
        <v>11</v>
      </c>
      <c r="AC203" s="36" t="s">
        <v>11</v>
      </c>
      <c r="AD203" s="36" t="s">
        <v>11</v>
      </c>
      <c r="AE203" s="36" t="s">
        <v>11</v>
      </c>
      <c r="AF203" s="36" t="s">
        <v>11</v>
      </c>
      <c r="AG203" s="36" t="s">
        <v>11</v>
      </c>
    </row>
    <row r="204" spans="1:33" x14ac:dyDescent="0.25">
      <c r="A204" s="40" t="s">
        <v>28</v>
      </c>
      <c r="B204" s="48">
        <v>7</v>
      </c>
      <c r="C204" s="48">
        <v>6</v>
      </c>
      <c r="D204" s="36">
        <v>20</v>
      </c>
      <c r="E204" s="36">
        <f t="shared" si="321"/>
        <v>33</v>
      </c>
      <c r="F204" s="36" t="s">
        <v>11</v>
      </c>
      <c r="G204" s="36" t="s">
        <v>11</v>
      </c>
      <c r="H204" s="36" t="s">
        <v>11</v>
      </c>
      <c r="I204" s="36" t="s">
        <v>11</v>
      </c>
      <c r="J204" s="36" t="s">
        <v>11</v>
      </c>
      <c r="K204" s="36" t="s">
        <v>11</v>
      </c>
      <c r="L204" s="36" t="s">
        <v>11</v>
      </c>
      <c r="M204" s="36" t="s">
        <v>11</v>
      </c>
      <c r="N204" s="36" t="s">
        <v>11</v>
      </c>
      <c r="O204" s="36" t="s">
        <v>11</v>
      </c>
      <c r="P204" s="36" t="s">
        <v>11</v>
      </c>
      <c r="Q204" s="36" t="s">
        <v>11</v>
      </c>
      <c r="R204" s="36" t="s">
        <v>11</v>
      </c>
      <c r="S204" s="36" t="s">
        <v>11</v>
      </c>
      <c r="T204" s="36" t="s">
        <v>11</v>
      </c>
      <c r="U204" s="36" t="s">
        <v>11</v>
      </c>
      <c r="V204" s="36" t="s">
        <v>11</v>
      </c>
      <c r="W204" s="36" t="s">
        <v>11</v>
      </c>
      <c r="X204" s="36" t="s">
        <v>11</v>
      </c>
      <c r="Y204" s="36" t="s">
        <v>11</v>
      </c>
      <c r="Z204" s="36" t="s">
        <v>11</v>
      </c>
      <c r="AA204" s="36" t="s">
        <v>11</v>
      </c>
      <c r="AB204" s="36" t="s">
        <v>11</v>
      </c>
      <c r="AC204" s="36" t="s">
        <v>11</v>
      </c>
      <c r="AD204" s="36" t="s">
        <v>11</v>
      </c>
      <c r="AE204" s="36" t="s">
        <v>11</v>
      </c>
      <c r="AF204" s="36" t="s">
        <v>11</v>
      </c>
      <c r="AG204" s="36" t="s">
        <v>11</v>
      </c>
    </row>
    <row r="205" spans="1:33" x14ac:dyDescent="0.25">
      <c r="A205" s="21" t="s">
        <v>29</v>
      </c>
      <c r="B205" s="39">
        <f>SUM(B193,B196,B197,B198,B199,B200,B201,B202,B203,B204)</f>
        <v>103</v>
      </c>
      <c r="C205" s="39">
        <f t="shared" ref="C205:D205" si="325">SUM(C193,C196,C197,C198,C199,C200,C201,C202,C203,C204)</f>
        <v>81</v>
      </c>
      <c r="D205" s="39">
        <f t="shared" si="325"/>
        <v>20</v>
      </c>
      <c r="E205" s="39">
        <f>SUM(E193,E196:E203)</f>
        <v>171</v>
      </c>
      <c r="F205" s="39">
        <f t="shared" ref="F205:G205" si="326">SUM(F193,F196,F197,F198,F199,F200,F201,F202,F203,F204)</f>
        <v>2</v>
      </c>
      <c r="G205" s="39">
        <f t="shared" si="326"/>
        <v>11</v>
      </c>
      <c r="H205" s="36" t="s">
        <v>11</v>
      </c>
      <c r="I205" s="39">
        <f>SUM(F205:H205)</f>
        <v>13</v>
      </c>
      <c r="J205" s="39">
        <f t="shared" ref="J205:K205" si="327">SUM(J193,J196,J197,J198,J199,J200,J201,J202,J203,J204)</f>
        <v>17</v>
      </c>
      <c r="K205" s="39">
        <f t="shared" si="327"/>
        <v>19</v>
      </c>
      <c r="L205" s="36" t="s">
        <v>11</v>
      </c>
      <c r="M205" s="39">
        <f>SUM(J205:L205)</f>
        <v>36</v>
      </c>
      <c r="N205" s="39">
        <f t="shared" ref="N205:O205" si="328">SUM(N193,N196,N197,N198,N199,N200,N201,N202,N203,N204)</f>
        <v>65</v>
      </c>
      <c r="O205" s="39">
        <f t="shared" si="328"/>
        <v>28</v>
      </c>
      <c r="P205" s="36" t="s">
        <v>11</v>
      </c>
      <c r="Q205" s="39">
        <f>SUM(N205:P205)</f>
        <v>93</v>
      </c>
      <c r="R205" s="36" t="s">
        <v>11</v>
      </c>
      <c r="S205" s="36" t="s">
        <v>11</v>
      </c>
      <c r="T205" s="36" t="s">
        <v>11</v>
      </c>
      <c r="U205" s="36" t="s">
        <v>11</v>
      </c>
      <c r="V205" s="36" t="s">
        <v>11</v>
      </c>
      <c r="W205" s="36" t="s">
        <v>11</v>
      </c>
      <c r="X205" s="36" t="s">
        <v>11</v>
      </c>
      <c r="Y205" s="36" t="s">
        <v>11</v>
      </c>
      <c r="Z205" s="36" t="s">
        <v>11</v>
      </c>
      <c r="AA205" s="36" t="s">
        <v>11</v>
      </c>
      <c r="AB205" s="36" t="s">
        <v>11</v>
      </c>
      <c r="AC205" s="36" t="s">
        <v>11</v>
      </c>
      <c r="AD205" s="36" t="s">
        <v>11</v>
      </c>
      <c r="AE205" s="36" t="s">
        <v>11</v>
      </c>
      <c r="AF205" s="36" t="s">
        <v>11</v>
      </c>
      <c r="AG205" s="36" t="s">
        <v>11</v>
      </c>
    </row>
    <row r="206" spans="1:33" x14ac:dyDescent="0.25">
      <c r="A206" s="104"/>
      <c r="B206" s="105"/>
      <c r="C206" s="105"/>
      <c r="D206" s="105"/>
      <c r="E206" s="105"/>
      <c r="F206" s="105"/>
      <c r="G206" s="105"/>
      <c r="H206" s="106"/>
      <c r="I206" s="105"/>
      <c r="J206" s="105"/>
      <c r="K206" s="105"/>
      <c r="L206" s="106"/>
      <c r="M206" s="105"/>
      <c r="N206" s="105"/>
      <c r="O206" s="105"/>
      <c r="P206" s="106"/>
      <c r="Q206" s="105"/>
      <c r="R206" s="106"/>
      <c r="S206" s="106"/>
      <c r="T206" s="106"/>
      <c r="U206" s="106"/>
      <c r="V206" s="106"/>
      <c r="W206" s="106"/>
      <c r="X206" s="106"/>
      <c r="Y206" s="106"/>
      <c r="Z206" s="106"/>
      <c r="AA206" s="106"/>
      <c r="AB206" s="106"/>
      <c r="AC206" s="106"/>
      <c r="AD206" s="106"/>
      <c r="AE206" s="106"/>
      <c r="AF206" s="106"/>
      <c r="AG206" s="106"/>
    </row>
    <row r="207" spans="1:33" x14ac:dyDescent="0.25">
      <c r="A207" s="104"/>
      <c r="B207" s="105"/>
      <c r="C207" s="105"/>
      <c r="D207" s="105"/>
      <c r="E207" s="105"/>
      <c r="F207" s="105"/>
      <c r="G207" s="105"/>
      <c r="H207" s="106"/>
      <c r="I207" s="105"/>
      <c r="J207" s="105"/>
      <c r="K207" s="105"/>
      <c r="L207" s="106"/>
      <c r="M207" s="105"/>
      <c r="N207" s="105"/>
      <c r="O207" s="105"/>
      <c r="P207" s="106"/>
      <c r="Q207" s="105"/>
      <c r="R207" s="106"/>
      <c r="S207" s="106"/>
      <c r="T207" s="106"/>
      <c r="U207" s="106"/>
      <c r="V207" s="106"/>
      <c r="W207" s="106"/>
      <c r="X207" s="106"/>
      <c r="Y207" s="106"/>
      <c r="Z207" s="106"/>
      <c r="AA207" s="106"/>
      <c r="AB207" s="106"/>
      <c r="AC207" s="106"/>
      <c r="AD207" s="106"/>
      <c r="AE207" s="106"/>
      <c r="AF207" s="106"/>
      <c r="AG207" s="106"/>
    </row>
    <row r="209" spans="1:33" ht="33" x14ac:dyDescent="0.25">
      <c r="A209" s="181" t="s">
        <v>321</v>
      </c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</row>
    <row r="221" spans="1:33" ht="26.25" x14ac:dyDescent="0.25">
      <c r="A221" s="193" t="s">
        <v>282</v>
      </c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  <c r="AG221" s="193"/>
    </row>
    <row r="222" spans="1:33" ht="17.25" customHeight="1" x14ac:dyDescent="0.25">
      <c r="A222" s="205" t="s">
        <v>34</v>
      </c>
      <c r="B222" s="205"/>
      <c r="C222" s="205"/>
      <c r="D222" s="205"/>
      <c r="E222" s="205"/>
      <c r="F222" s="205"/>
      <c r="G222" s="205"/>
      <c r="H222" s="205"/>
      <c r="I222" s="205"/>
      <c r="J222" s="205"/>
      <c r="K222" s="205"/>
      <c r="L222" s="205"/>
      <c r="M222" s="205"/>
      <c r="N222" s="205"/>
      <c r="O222" s="205"/>
      <c r="P222" s="205"/>
      <c r="Q222" s="205"/>
      <c r="R222" s="205"/>
      <c r="S222" s="205"/>
      <c r="T222" s="205"/>
      <c r="U222" s="205"/>
      <c r="V222" s="205"/>
      <c r="W222" s="205"/>
      <c r="X222" s="205"/>
      <c r="Y222" s="205"/>
      <c r="Z222" s="205"/>
      <c r="AA222" s="205"/>
      <c r="AB222" s="205"/>
      <c r="AC222" s="205"/>
      <c r="AD222" s="205"/>
      <c r="AE222" s="205"/>
      <c r="AF222" s="205"/>
      <c r="AG222" s="205"/>
    </row>
    <row r="223" spans="1:33" ht="21" x14ac:dyDescent="0.25">
      <c r="A223" s="195" t="s">
        <v>238</v>
      </c>
      <c r="B223" s="195"/>
      <c r="C223" s="195"/>
      <c r="D223" s="195"/>
      <c r="E223" s="195"/>
      <c r="F223" s="195"/>
      <c r="G223" s="195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S223" s="195"/>
      <c r="T223" s="195"/>
      <c r="U223" s="195"/>
      <c r="V223" s="195"/>
      <c r="W223" s="195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/>
    </row>
    <row r="224" spans="1:33" ht="19.5" x14ac:dyDescent="0.35">
      <c r="A224" s="21" t="s">
        <v>1</v>
      </c>
      <c r="B224" s="191">
        <v>1</v>
      </c>
      <c r="C224" s="191"/>
      <c r="D224" s="191"/>
      <c r="E224" s="191"/>
      <c r="F224" s="191">
        <v>2</v>
      </c>
      <c r="G224" s="191"/>
      <c r="H224" s="191"/>
      <c r="I224" s="191"/>
      <c r="J224" s="190">
        <v>3</v>
      </c>
      <c r="K224" s="190"/>
      <c r="L224" s="190"/>
      <c r="M224" s="190"/>
      <c r="N224" s="190">
        <v>4</v>
      </c>
      <c r="O224" s="190"/>
      <c r="P224" s="190"/>
      <c r="Q224" s="190"/>
      <c r="R224" s="190">
        <v>5</v>
      </c>
      <c r="S224" s="190"/>
      <c r="T224" s="190"/>
      <c r="U224" s="190"/>
      <c r="V224" s="190">
        <v>6</v>
      </c>
      <c r="W224" s="190"/>
      <c r="X224" s="190"/>
      <c r="Y224" s="190"/>
      <c r="Z224" s="190">
        <v>7</v>
      </c>
      <c r="AA224" s="190"/>
      <c r="AB224" s="190"/>
      <c r="AC224" s="190"/>
      <c r="AD224" s="190">
        <v>8</v>
      </c>
      <c r="AE224" s="190"/>
      <c r="AF224" s="190"/>
      <c r="AG224" s="190"/>
    </row>
    <row r="225" spans="1:33" x14ac:dyDescent="0.25">
      <c r="A225" s="40" t="s">
        <v>3</v>
      </c>
      <c r="B225" s="40" t="s">
        <v>4</v>
      </c>
      <c r="C225" s="40" t="s">
        <v>5</v>
      </c>
      <c r="D225" s="40" t="s">
        <v>6</v>
      </c>
      <c r="E225" s="40" t="s">
        <v>7</v>
      </c>
      <c r="F225" s="40" t="s">
        <v>4</v>
      </c>
      <c r="G225" s="40" t="s">
        <v>5</v>
      </c>
      <c r="H225" s="40" t="s">
        <v>6</v>
      </c>
      <c r="I225" s="40" t="s">
        <v>7</v>
      </c>
      <c r="J225" s="40" t="s">
        <v>4</v>
      </c>
      <c r="K225" s="40" t="s">
        <v>5</v>
      </c>
      <c r="L225" s="40" t="s">
        <v>6</v>
      </c>
      <c r="M225" s="40" t="s">
        <v>7</v>
      </c>
      <c r="N225" s="40" t="s">
        <v>4</v>
      </c>
      <c r="O225" s="40" t="s">
        <v>5</v>
      </c>
      <c r="P225" s="40" t="s">
        <v>6</v>
      </c>
      <c r="Q225" s="40" t="s">
        <v>7</v>
      </c>
      <c r="R225" s="40" t="s">
        <v>4</v>
      </c>
      <c r="S225" s="40" t="s">
        <v>5</v>
      </c>
      <c r="T225" s="40" t="s">
        <v>6</v>
      </c>
      <c r="U225" s="40" t="s">
        <v>7</v>
      </c>
      <c r="V225" s="40" t="s">
        <v>4</v>
      </c>
      <c r="W225" s="40" t="s">
        <v>5</v>
      </c>
      <c r="X225" s="40" t="s">
        <v>6</v>
      </c>
      <c r="Y225" s="40" t="s">
        <v>7</v>
      </c>
      <c r="Z225" s="40" t="s">
        <v>4</v>
      </c>
      <c r="AA225" s="40" t="s">
        <v>5</v>
      </c>
      <c r="AB225" s="40" t="s">
        <v>6</v>
      </c>
      <c r="AC225" s="40" t="s">
        <v>7</v>
      </c>
      <c r="AD225" s="40" t="s">
        <v>4</v>
      </c>
      <c r="AE225" s="40" t="s">
        <v>5</v>
      </c>
      <c r="AF225" s="40" t="s">
        <v>6</v>
      </c>
      <c r="AG225" s="40" t="s">
        <v>7</v>
      </c>
    </row>
    <row r="226" spans="1:33" x14ac:dyDescent="0.25">
      <c r="A226" s="46" t="s">
        <v>10</v>
      </c>
      <c r="B226" s="36">
        <v>56</v>
      </c>
      <c r="C226" s="36">
        <v>22</v>
      </c>
      <c r="D226" s="36" t="s">
        <v>11</v>
      </c>
      <c r="E226" s="36">
        <f>SUM(B226:D226)</f>
        <v>78</v>
      </c>
      <c r="F226" s="36">
        <v>51</v>
      </c>
      <c r="G226" s="36">
        <v>18</v>
      </c>
      <c r="H226" s="36" t="s">
        <v>11</v>
      </c>
      <c r="I226" s="36">
        <f t="shared" ref="I226" si="329">SUM(F226:H226)</f>
        <v>69</v>
      </c>
      <c r="J226" s="36">
        <v>50</v>
      </c>
      <c r="K226" s="36">
        <v>17</v>
      </c>
      <c r="L226" s="36" t="s">
        <v>11</v>
      </c>
      <c r="M226" s="36">
        <f t="shared" ref="M226" si="330">SUM(J226:L226)</f>
        <v>67</v>
      </c>
      <c r="N226" s="36">
        <v>44</v>
      </c>
      <c r="O226" s="36">
        <v>16</v>
      </c>
      <c r="P226" s="36" t="s">
        <v>11</v>
      </c>
      <c r="Q226" s="36">
        <f t="shared" ref="Q226" si="331">SUM(N226:P226)</f>
        <v>60</v>
      </c>
      <c r="R226" s="36">
        <v>53</v>
      </c>
      <c r="S226" s="36">
        <v>19</v>
      </c>
      <c r="T226" s="36" t="s">
        <v>11</v>
      </c>
      <c r="U226" s="36">
        <f t="shared" ref="U226" si="332">SUM(R226:T226)</f>
        <v>72</v>
      </c>
      <c r="V226" s="36">
        <v>42</v>
      </c>
      <c r="W226" s="36">
        <v>16</v>
      </c>
      <c r="X226" s="36" t="s">
        <v>11</v>
      </c>
      <c r="Y226" s="36">
        <f t="shared" ref="Y226" si="333">SUM(V226:X226)</f>
        <v>58</v>
      </c>
      <c r="Z226" s="36">
        <v>46</v>
      </c>
      <c r="AA226" s="36">
        <v>18</v>
      </c>
      <c r="AB226" s="36" t="s">
        <v>11</v>
      </c>
      <c r="AC226" s="36">
        <f t="shared" ref="AC226" si="334">SUM(Z226:AB226)</f>
        <v>64</v>
      </c>
      <c r="AD226" s="36">
        <v>45</v>
      </c>
      <c r="AE226" s="36">
        <v>16</v>
      </c>
      <c r="AF226" s="36" t="s">
        <v>11</v>
      </c>
      <c r="AG226" s="36">
        <f t="shared" ref="AG226" si="335">SUM(AD226:AF226)</f>
        <v>61</v>
      </c>
    </row>
    <row r="227" spans="1:33" x14ac:dyDescent="0.25">
      <c r="A227" s="46" t="s">
        <v>12</v>
      </c>
      <c r="B227" s="37">
        <v>53</v>
      </c>
      <c r="C227" s="37">
        <v>14</v>
      </c>
      <c r="D227" s="36" t="s">
        <v>11</v>
      </c>
      <c r="E227" s="36">
        <f t="shared" ref="E227:E239" si="336">SUM(B227:D227)</f>
        <v>67</v>
      </c>
      <c r="F227" s="37">
        <v>51</v>
      </c>
      <c r="G227" s="37">
        <v>14</v>
      </c>
      <c r="H227" s="36" t="s">
        <v>11</v>
      </c>
      <c r="I227" s="36">
        <f t="shared" ref="I227:I239" si="337">SUM(F227:H227)</f>
        <v>65</v>
      </c>
      <c r="J227" s="37">
        <v>50</v>
      </c>
      <c r="K227" s="37">
        <v>16</v>
      </c>
      <c r="L227" s="36" t="s">
        <v>11</v>
      </c>
      <c r="M227" s="36">
        <f t="shared" ref="M227:M239" si="338">SUM(J227:L227)</f>
        <v>66</v>
      </c>
      <c r="N227" s="37">
        <v>48</v>
      </c>
      <c r="O227" s="37">
        <v>15</v>
      </c>
      <c r="P227" s="36" t="s">
        <v>11</v>
      </c>
      <c r="Q227" s="36">
        <f t="shared" ref="Q227:Q239" si="339">SUM(N227:P227)</f>
        <v>63</v>
      </c>
      <c r="R227" s="37">
        <v>50</v>
      </c>
      <c r="S227" s="37">
        <v>17</v>
      </c>
      <c r="T227" s="36" t="s">
        <v>11</v>
      </c>
      <c r="U227" s="36">
        <f t="shared" ref="U227:U239" si="340">SUM(R227:T227)</f>
        <v>67</v>
      </c>
      <c r="V227" s="37">
        <v>48</v>
      </c>
      <c r="W227" s="37">
        <v>13</v>
      </c>
      <c r="X227" s="36" t="s">
        <v>11</v>
      </c>
      <c r="Y227" s="36">
        <f t="shared" ref="Y227:Y239" si="341">SUM(V227:X227)</f>
        <v>61</v>
      </c>
      <c r="Z227" s="37">
        <v>48</v>
      </c>
      <c r="AA227" s="37">
        <v>14</v>
      </c>
      <c r="AB227" s="36" t="s">
        <v>11</v>
      </c>
      <c r="AC227" s="36">
        <f t="shared" ref="AC227:AC239" si="342">SUM(Z227:AB227)</f>
        <v>62</v>
      </c>
      <c r="AD227" s="37">
        <v>48</v>
      </c>
      <c r="AE227" s="37">
        <v>18</v>
      </c>
      <c r="AF227" s="36" t="s">
        <v>11</v>
      </c>
      <c r="AG227" s="36">
        <f t="shared" ref="AG227:AG239" si="343">SUM(AD227:AF227)</f>
        <v>66</v>
      </c>
    </row>
    <row r="228" spans="1:33" x14ac:dyDescent="0.25">
      <c r="A228" s="47" t="s">
        <v>13</v>
      </c>
      <c r="B228" s="38">
        <f>SUM(B226:B227)</f>
        <v>109</v>
      </c>
      <c r="C228" s="38">
        <f>SUM(C226:C227)</f>
        <v>36</v>
      </c>
      <c r="D228" s="39" t="s">
        <v>11</v>
      </c>
      <c r="E228" s="39">
        <f t="shared" si="336"/>
        <v>145</v>
      </c>
      <c r="F228" s="38">
        <f t="shared" ref="F228" si="344">SUM(F226:F227)</f>
        <v>102</v>
      </c>
      <c r="G228" s="38">
        <f t="shared" ref="G228" si="345">SUM(G226:G227)</f>
        <v>32</v>
      </c>
      <c r="H228" s="39" t="s">
        <v>11</v>
      </c>
      <c r="I228" s="39">
        <f t="shared" si="337"/>
        <v>134</v>
      </c>
      <c r="J228" s="38">
        <f t="shared" ref="J228" si="346">SUM(J226:J227)</f>
        <v>100</v>
      </c>
      <c r="K228" s="38">
        <f t="shared" ref="K228" si="347">SUM(K226:K227)</f>
        <v>33</v>
      </c>
      <c r="L228" s="39" t="s">
        <v>11</v>
      </c>
      <c r="M228" s="39">
        <f t="shared" si="338"/>
        <v>133</v>
      </c>
      <c r="N228" s="38">
        <f t="shared" ref="N228" si="348">SUM(N226:N227)</f>
        <v>92</v>
      </c>
      <c r="O228" s="38">
        <f t="shared" ref="O228" si="349">SUM(O226:O227)</f>
        <v>31</v>
      </c>
      <c r="P228" s="39" t="s">
        <v>11</v>
      </c>
      <c r="Q228" s="39">
        <f t="shared" si="339"/>
        <v>123</v>
      </c>
      <c r="R228" s="38">
        <f t="shared" ref="R228" si="350">SUM(R226:R227)</f>
        <v>103</v>
      </c>
      <c r="S228" s="38">
        <f t="shared" ref="S228" si="351">SUM(S226:S227)</f>
        <v>36</v>
      </c>
      <c r="T228" s="39" t="s">
        <v>11</v>
      </c>
      <c r="U228" s="39">
        <f t="shared" si="340"/>
        <v>139</v>
      </c>
      <c r="V228" s="38">
        <f t="shared" ref="V228" si="352">SUM(V226:V227)</f>
        <v>90</v>
      </c>
      <c r="W228" s="38">
        <f t="shared" ref="W228" si="353">SUM(W226:W227)</f>
        <v>29</v>
      </c>
      <c r="X228" s="39" t="s">
        <v>11</v>
      </c>
      <c r="Y228" s="39">
        <f t="shared" si="341"/>
        <v>119</v>
      </c>
      <c r="Z228" s="38">
        <f t="shared" ref="Z228" si="354">SUM(Z226:Z227)</f>
        <v>94</v>
      </c>
      <c r="AA228" s="38">
        <f t="shared" ref="AA228" si="355">SUM(AA226:AA227)</f>
        <v>32</v>
      </c>
      <c r="AB228" s="39" t="s">
        <v>11</v>
      </c>
      <c r="AC228" s="39">
        <f t="shared" si="342"/>
        <v>126</v>
      </c>
      <c r="AD228" s="38">
        <f t="shared" ref="AD228" si="356">SUM(AD226:AD227)</f>
        <v>93</v>
      </c>
      <c r="AE228" s="38">
        <f t="shared" ref="AE228" si="357">SUM(AE226:AE227)</f>
        <v>34</v>
      </c>
      <c r="AF228" s="39" t="s">
        <v>11</v>
      </c>
      <c r="AG228" s="39">
        <f t="shared" si="343"/>
        <v>127</v>
      </c>
    </row>
    <row r="229" spans="1:33" x14ac:dyDescent="0.25">
      <c r="A229" s="46" t="s">
        <v>14</v>
      </c>
      <c r="B229" s="36">
        <v>81</v>
      </c>
      <c r="C229" s="36" t="s">
        <v>11</v>
      </c>
      <c r="D229" s="36" t="s">
        <v>11</v>
      </c>
      <c r="E229" s="36">
        <f t="shared" si="336"/>
        <v>81</v>
      </c>
      <c r="F229" s="36">
        <v>78</v>
      </c>
      <c r="G229" s="36" t="s">
        <v>11</v>
      </c>
      <c r="H229" s="36" t="s">
        <v>11</v>
      </c>
      <c r="I229" s="36">
        <f t="shared" si="337"/>
        <v>78</v>
      </c>
      <c r="J229" s="36">
        <v>65</v>
      </c>
      <c r="K229" s="36" t="s">
        <v>11</v>
      </c>
      <c r="L229" s="36" t="s">
        <v>11</v>
      </c>
      <c r="M229" s="36">
        <f t="shared" si="338"/>
        <v>65</v>
      </c>
      <c r="N229" s="36">
        <v>64</v>
      </c>
      <c r="O229" s="36" t="s">
        <v>11</v>
      </c>
      <c r="P229" s="36" t="s">
        <v>11</v>
      </c>
      <c r="Q229" s="36">
        <f t="shared" si="339"/>
        <v>64</v>
      </c>
      <c r="R229" s="36">
        <v>61</v>
      </c>
      <c r="S229" s="36" t="s">
        <v>11</v>
      </c>
      <c r="T229" s="36" t="s">
        <v>11</v>
      </c>
      <c r="U229" s="36">
        <f t="shared" si="340"/>
        <v>61</v>
      </c>
      <c r="V229" s="36">
        <v>53</v>
      </c>
      <c r="W229" s="36" t="s">
        <v>11</v>
      </c>
      <c r="X229" s="36" t="s">
        <v>11</v>
      </c>
      <c r="Y229" s="36">
        <f t="shared" si="341"/>
        <v>53</v>
      </c>
      <c r="Z229" s="36">
        <v>73</v>
      </c>
      <c r="AA229" s="36" t="s">
        <v>11</v>
      </c>
      <c r="AB229" s="36" t="s">
        <v>11</v>
      </c>
      <c r="AC229" s="36">
        <f t="shared" si="342"/>
        <v>73</v>
      </c>
      <c r="AD229" s="36">
        <v>72</v>
      </c>
      <c r="AE229" s="36" t="s">
        <v>11</v>
      </c>
      <c r="AF229" s="36" t="s">
        <v>11</v>
      </c>
      <c r="AG229" s="36">
        <f t="shared" si="343"/>
        <v>72</v>
      </c>
    </row>
    <row r="230" spans="1:33" x14ac:dyDescent="0.25">
      <c r="A230" s="46" t="s">
        <v>15</v>
      </c>
      <c r="B230" s="37">
        <v>80</v>
      </c>
      <c r="C230" s="36" t="s">
        <v>11</v>
      </c>
      <c r="D230" s="36" t="s">
        <v>11</v>
      </c>
      <c r="E230" s="36">
        <f t="shared" si="336"/>
        <v>80</v>
      </c>
      <c r="F230" s="37">
        <v>51</v>
      </c>
      <c r="G230" s="36" t="s">
        <v>11</v>
      </c>
      <c r="H230" s="36" t="s">
        <v>11</v>
      </c>
      <c r="I230" s="36">
        <f t="shared" si="337"/>
        <v>51</v>
      </c>
      <c r="J230" s="37">
        <v>63</v>
      </c>
      <c r="K230" s="36" t="s">
        <v>11</v>
      </c>
      <c r="L230" s="36" t="s">
        <v>11</v>
      </c>
      <c r="M230" s="36">
        <f t="shared" si="338"/>
        <v>63</v>
      </c>
      <c r="N230" s="37">
        <v>68</v>
      </c>
      <c r="O230" s="36" t="s">
        <v>11</v>
      </c>
      <c r="P230" s="36" t="s">
        <v>11</v>
      </c>
      <c r="Q230" s="36">
        <f t="shared" si="339"/>
        <v>68</v>
      </c>
      <c r="R230" s="37">
        <v>66</v>
      </c>
      <c r="S230" s="36" t="s">
        <v>11</v>
      </c>
      <c r="T230" s="36" t="s">
        <v>11</v>
      </c>
      <c r="U230" s="36">
        <f t="shared" si="340"/>
        <v>66</v>
      </c>
      <c r="V230" s="37">
        <v>43</v>
      </c>
      <c r="W230" s="36" t="s">
        <v>11</v>
      </c>
      <c r="X230" s="36" t="s">
        <v>11</v>
      </c>
      <c r="Y230" s="36">
        <f t="shared" si="341"/>
        <v>43</v>
      </c>
      <c r="Z230" s="37">
        <v>70</v>
      </c>
      <c r="AA230" s="36" t="s">
        <v>11</v>
      </c>
      <c r="AB230" s="36" t="s">
        <v>11</v>
      </c>
      <c r="AC230" s="36">
        <f t="shared" si="342"/>
        <v>70</v>
      </c>
      <c r="AD230" s="37">
        <v>55</v>
      </c>
      <c r="AE230" s="36" t="s">
        <v>11</v>
      </c>
      <c r="AF230" s="36" t="s">
        <v>11</v>
      </c>
      <c r="AG230" s="36">
        <f t="shared" si="343"/>
        <v>55</v>
      </c>
    </row>
    <row r="231" spans="1:33" x14ac:dyDescent="0.25">
      <c r="A231" s="47" t="s">
        <v>16</v>
      </c>
      <c r="B231" s="38">
        <f>SUM(B229:B230)</f>
        <v>161</v>
      </c>
      <c r="C231" s="39" t="s">
        <v>11</v>
      </c>
      <c r="D231" s="39" t="s">
        <v>11</v>
      </c>
      <c r="E231" s="39">
        <f t="shared" si="336"/>
        <v>161</v>
      </c>
      <c r="F231" s="38">
        <f t="shared" ref="F231" si="358">SUM(F229:F230)</f>
        <v>129</v>
      </c>
      <c r="G231" s="39" t="s">
        <v>11</v>
      </c>
      <c r="H231" s="39" t="s">
        <v>11</v>
      </c>
      <c r="I231" s="39">
        <f t="shared" si="337"/>
        <v>129</v>
      </c>
      <c r="J231" s="38">
        <f t="shared" ref="J231" si="359">SUM(J229:J230)</f>
        <v>128</v>
      </c>
      <c r="K231" s="39" t="s">
        <v>11</v>
      </c>
      <c r="L231" s="39" t="s">
        <v>11</v>
      </c>
      <c r="M231" s="39">
        <f t="shared" si="338"/>
        <v>128</v>
      </c>
      <c r="N231" s="38">
        <f t="shared" ref="N231" si="360">SUM(N229:N230)</f>
        <v>132</v>
      </c>
      <c r="O231" s="39" t="s">
        <v>11</v>
      </c>
      <c r="P231" s="39" t="s">
        <v>11</v>
      </c>
      <c r="Q231" s="39">
        <f t="shared" si="339"/>
        <v>132</v>
      </c>
      <c r="R231" s="38">
        <f t="shared" ref="R231" si="361">SUM(R229:R230)</f>
        <v>127</v>
      </c>
      <c r="S231" s="39" t="s">
        <v>11</v>
      </c>
      <c r="T231" s="39" t="s">
        <v>11</v>
      </c>
      <c r="U231" s="39">
        <f t="shared" si="340"/>
        <v>127</v>
      </c>
      <c r="V231" s="38">
        <f t="shared" ref="V231" si="362">SUM(V229:V230)</f>
        <v>96</v>
      </c>
      <c r="W231" s="39" t="s">
        <v>11</v>
      </c>
      <c r="X231" s="39" t="s">
        <v>11</v>
      </c>
      <c r="Y231" s="39">
        <f t="shared" si="341"/>
        <v>96</v>
      </c>
      <c r="Z231" s="38">
        <f t="shared" ref="Z231" si="363">SUM(Z229:Z230)</f>
        <v>143</v>
      </c>
      <c r="AA231" s="39" t="s">
        <v>11</v>
      </c>
      <c r="AB231" s="39" t="s">
        <v>11</v>
      </c>
      <c r="AC231" s="39">
        <f t="shared" si="342"/>
        <v>143</v>
      </c>
      <c r="AD231" s="38">
        <f t="shared" ref="AD231" si="364">SUM(AD229:AD230)</f>
        <v>127</v>
      </c>
      <c r="AE231" s="39" t="s">
        <v>11</v>
      </c>
      <c r="AF231" s="39" t="s">
        <v>11</v>
      </c>
      <c r="AG231" s="39">
        <f t="shared" si="343"/>
        <v>127</v>
      </c>
    </row>
    <row r="232" spans="1:33" x14ac:dyDescent="0.25">
      <c r="A232" s="40" t="s">
        <v>17</v>
      </c>
      <c r="B232" s="37">
        <v>55</v>
      </c>
      <c r="C232" s="37">
        <v>19</v>
      </c>
      <c r="D232" s="36" t="s">
        <v>11</v>
      </c>
      <c r="E232" s="36">
        <f t="shared" si="336"/>
        <v>74</v>
      </c>
      <c r="F232" s="37">
        <v>23</v>
      </c>
      <c r="G232" s="37">
        <v>13</v>
      </c>
      <c r="H232" s="36" t="s">
        <v>11</v>
      </c>
      <c r="I232" s="36">
        <f t="shared" si="337"/>
        <v>36</v>
      </c>
      <c r="J232" s="37">
        <v>50</v>
      </c>
      <c r="K232" s="37">
        <v>22</v>
      </c>
      <c r="L232" s="36" t="s">
        <v>11</v>
      </c>
      <c r="M232" s="36">
        <f t="shared" si="338"/>
        <v>72</v>
      </c>
      <c r="N232" s="37">
        <v>52</v>
      </c>
      <c r="O232" s="37">
        <v>20</v>
      </c>
      <c r="P232" s="36" t="s">
        <v>11</v>
      </c>
      <c r="Q232" s="36">
        <f t="shared" si="339"/>
        <v>72</v>
      </c>
      <c r="R232" s="37">
        <v>39</v>
      </c>
      <c r="S232" s="37">
        <v>29</v>
      </c>
      <c r="T232" s="36" t="s">
        <v>11</v>
      </c>
      <c r="U232" s="36">
        <f t="shared" si="340"/>
        <v>68</v>
      </c>
      <c r="V232" s="37">
        <v>44</v>
      </c>
      <c r="W232" s="37">
        <v>23</v>
      </c>
      <c r="X232" s="36" t="s">
        <v>11</v>
      </c>
      <c r="Y232" s="36">
        <f t="shared" si="341"/>
        <v>67</v>
      </c>
      <c r="Z232" s="37">
        <v>42</v>
      </c>
      <c r="AA232" s="37">
        <v>27</v>
      </c>
      <c r="AB232" s="36" t="s">
        <v>11</v>
      </c>
      <c r="AC232" s="36">
        <f t="shared" si="342"/>
        <v>69</v>
      </c>
      <c r="AD232" s="37">
        <v>29</v>
      </c>
      <c r="AE232" s="37">
        <v>32</v>
      </c>
      <c r="AF232" s="36" t="s">
        <v>11</v>
      </c>
      <c r="AG232" s="36">
        <f t="shared" si="343"/>
        <v>61</v>
      </c>
    </row>
    <row r="233" spans="1:33" x14ac:dyDescent="0.25">
      <c r="A233" s="40" t="s">
        <v>18</v>
      </c>
      <c r="B233" s="37">
        <v>50</v>
      </c>
      <c r="C233" s="37">
        <v>26</v>
      </c>
      <c r="D233" s="36" t="s">
        <v>11</v>
      </c>
      <c r="E233" s="36">
        <f t="shared" si="336"/>
        <v>76</v>
      </c>
      <c r="F233" s="37">
        <v>46</v>
      </c>
      <c r="G233" s="37">
        <v>24</v>
      </c>
      <c r="H233" s="36" t="s">
        <v>11</v>
      </c>
      <c r="I233" s="36">
        <f t="shared" si="337"/>
        <v>70</v>
      </c>
      <c r="J233" s="37">
        <v>47</v>
      </c>
      <c r="K233" s="37">
        <v>21</v>
      </c>
      <c r="L233" s="36" t="s">
        <v>11</v>
      </c>
      <c r="M233" s="36">
        <f t="shared" si="338"/>
        <v>68</v>
      </c>
      <c r="N233" s="37">
        <v>47</v>
      </c>
      <c r="O233" s="37">
        <v>22</v>
      </c>
      <c r="P233" s="36" t="s">
        <v>11</v>
      </c>
      <c r="Q233" s="36">
        <f t="shared" si="339"/>
        <v>69</v>
      </c>
      <c r="R233" s="37">
        <v>53</v>
      </c>
      <c r="S233" s="37">
        <v>22</v>
      </c>
      <c r="T233" s="36" t="s">
        <v>11</v>
      </c>
      <c r="U233" s="36">
        <f t="shared" si="340"/>
        <v>75</v>
      </c>
      <c r="V233" s="37">
        <v>30</v>
      </c>
      <c r="W233" s="37">
        <v>19</v>
      </c>
      <c r="X233" s="36" t="s">
        <v>11</v>
      </c>
      <c r="Y233" s="36">
        <f t="shared" si="341"/>
        <v>49</v>
      </c>
      <c r="Z233" s="37">
        <v>48</v>
      </c>
      <c r="AA233" s="37">
        <v>21</v>
      </c>
      <c r="AB233" s="36" t="s">
        <v>11</v>
      </c>
      <c r="AC233" s="36">
        <f t="shared" si="342"/>
        <v>69</v>
      </c>
      <c r="AD233" s="37">
        <v>47</v>
      </c>
      <c r="AE233" s="37">
        <v>18</v>
      </c>
      <c r="AF233" s="36" t="s">
        <v>11</v>
      </c>
      <c r="AG233" s="36">
        <f t="shared" si="343"/>
        <v>65</v>
      </c>
    </row>
    <row r="234" spans="1:33" x14ac:dyDescent="0.25">
      <c r="A234" s="40" t="s">
        <v>2</v>
      </c>
      <c r="B234" s="37">
        <v>56</v>
      </c>
      <c r="C234" s="37">
        <v>21</v>
      </c>
      <c r="D234" s="36" t="s">
        <v>11</v>
      </c>
      <c r="E234" s="36">
        <f t="shared" si="336"/>
        <v>77</v>
      </c>
      <c r="F234" s="37">
        <v>44</v>
      </c>
      <c r="G234" s="37">
        <v>20</v>
      </c>
      <c r="H234" s="36" t="s">
        <v>11</v>
      </c>
      <c r="I234" s="36">
        <f t="shared" si="337"/>
        <v>64</v>
      </c>
      <c r="J234" s="37">
        <v>49</v>
      </c>
      <c r="K234" s="37">
        <v>19</v>
      </c>
      <c r="L234" s="36" t="s">
        <v>11</v>
      </c>
      <c r="M234" s="36">
        <f t="shared" si="338"/>
        <v>68</v>
      </c>
      <c r="N234" s="37">
        <v>47</v>
      </c>
      <c r="O234" s="37">
        <v>19</v>
      </c>
      <c r="P234" s="36" t="s">
        <v>11</v>
      </c>
      <c r="Q234" s="36">
        <f t="shared" si="339"/>
        <v>66</v>
      </c>
      <c r="R234" s="37">
        <v>47</v>
      </c>
      <c r="S234" s="37">
        <v>18</v>
      </c>
      <c r="T234" s="36" t="s">
        <v>11</v>
      </c>
      <c r="U234" s="36">
        <f t="shared" si="340"/>
        <v>65</v>
      </c>
      <c r="V234" s="37">
        <v>44</v>
      </c>
      <c r="W234" s="37">
        <v>21</v>
      </c>
      <c r="X234" s="36" t="s">
        <v>11</v>
      </c>
      <c r="Y234" s="36">
        <f t="shared" si="341"/>
        <v>65</v>
      </c>
      <c r="Z234" s="37">
        <v>42</v>
      </c>
      <c r="AA234" s="37">
        <v>19</v>
      </c>
      <c r="AB234" s="36" t="s">
        <v>11</v>
      </c>
      <c r="AC234" s="36">
        <f t="shared" si="342"/>
        <v>61</v>
      </c>
      <c r="AD234" s="37">
        <v>44</v>
      </c>
      <c r="AE234" s="37">
        <v>23</v>
      </c>
      <c r="AF234" s="36" t="s">
        <v>11</v>
      </c>
      <c r="AG234" s="36">
        <f t="shared" si="343"/>
        <v>67</v>
      </c>
    </row>
    <row r="235" spans="1:33" x14ac:dyDescent="0.25">
      <c r="A235" s="40" t="s">
        <v>21</v>
      </c>
      <c r="B235" s="36">
        <v>68</v>
      </c>
      <c r="C235" s="37">
        <v>22</v>
      </c>
      <c r="D235" s="36" t="s">
        <v>11</v>
      </c>
      <c r="E235" s="36">
        <f t="shared" si="336"/>
        <v>90</v>
      </c>
      <c r="F235" s="36">
        <v>64</v>
      </c>
      <c r="G235" s="37">
        <v>23</v>
      </c>
      <c r="H235" s="36" t="s">
        <v>11</v>
      </c>
      <c r="I235" s="36">
        <f t="shared" si="337"/>
        <v>87</v>
      </c>
      <c r="J235" s="36">
        <v>53</v>
      </c>
      <c r="K235" s="37">
        <v>22</v>
      </c>
      <c r="L235" s="36" t="s">
        <v>11</v>
      </c>
      <c r="M235" s="36">
        <f t="shared" si="338"/>
        <v>75</v>
      </c>
      <c r="N235" s="36">
        <v>51</v>
      </c>
      <c r="O235" s="37">
        <v>21</v>
      </c>
      <c r="P235" s="36" t="s">
        <v>11</v>
      </c>
      <c r="Q235" s="36">
        <f t="shared" si="339"/>
        <v>72</v>
      </c>
      <c r="R235" s="36">
        <v>52</v>
      </c>
      <c r="S235" s="37">
        <v>22</v>
      </c>
      <c r="T235" s="36" t="s">
        <v>11</v>
      </c>
      <c r="U235" s="36">
        <f t="shared" si="340"/>
        <v>74</v>
      </c>
      <c r="V235" s="36">
        <v>53</v>
      </c>
      <c r="W235" s="37">
        <v>23</v>
      </c>
      <c r="X235" s="36" t="s">
        <v>11</v>
      </c>
      <c r="Y235" s="36">
        <f t="shared" si="341"/>
        <v>76</v>
      </c>
      <c r="Z235" s="36">
        <v>49</v>
      </c>
      <c r="AA235" s="37">
        <v>22</v>
      </c>
      <c r="AB235" s="36" t="s">
        <v>11</v>
      </c>
      <c r="AC235" s="36">
        <f t="shared" si="342"/>
        <v>71</v>
      </c>
      <c r="AD235" s="36">
        <v>41</v>
      </c>
      <c r="AE235" s="37">
        <v>21</v>
      </c>
      <c r="AF235" s="36" t="s">
        <v>11</v>
      </c>
      <c r="AG235" s="36">
        <f t="shared" si="343"/>
        <v>62</v>
      </c>
    </row>
    <row r="236" spans="1:33" x14ac:dyDescent="0.25">
      <c r="A236" s="40" t="s">
        <v>23</v>
      </c>
      <c r="B236" s="37">
        <v>51</v>
      </c>
      <c r="C236" s="37">
        <v>23</v>
      </c>
      <c r="D236" s="36" t="s">
        <v>11</v>
      </c>
      <c r="E236" s="36">
        <f t="shared" si="336"/>
        <v>74</v>
      </c>
      <c r="F236" s="37">
        <v>47</v>
      </c>
      <c r="G236" s="37">
        <v>21</v>
      </c>
      <c r="H236" s="36" t="s">
        <v>11</v>
      </c>
      <c r="I236" s="36">
        <f t="shared" si="337"/>
        <v>68</v>
      </c>
      <c r="J236" s="37">
        <v>50</v>
      </c>
      <c r="K236" s="37">
        <v>19</v>
      </c>
      <c r="L236" s="36" t="s">
        <v>11</v>
      </c>
      <c r="M236" s="36">
        <f t="shared" si="338"/>
        <v>69</v>
      </c>
      <c r="N236" s="37">
        <v>48</v>
      </c>
      <c r="O236" s="37">
        <v>20</v>
      </c>
      <c r="P236" s="36" t="s">
        <v>11</v>
      </c>
      <c r="Q236" s="36">
        <f t="shared" si="339"/>
        <v>68</v>
      </c>
      <c r="R236" s="37">
        <v>49</v>
      </c>
      <c r="S236" s="37">
        <v>20</v>
      </c>
      <c r="T236" s="36" t="s">
        <v>11</v>
      </c>
      <c r="U236" s="36">
        <f t="shared" si="340"/>
        <v>69</v>
      </c>
      <c r="V236" s="37">
        <v>46</v>
      </c>
      <c r="W236" s="37">
        <v>19</v>
      </c>
      <c r="X236" s="36" t="s">
        <v>11</v>
      </c>
      <c r="Y236" s="36">
        <f t="shared" si="341"/>
        <v>65</v>
      </c>
      <c r="Z236" s="37">
        <v>45</v>
      </c>
      <c r="AA236" s="37">
        <v>18</v>
      </c>
      <c r="AB236" s="36" t="s">
        <v>11</v>
      </c>
      <c r="AC236" s="36">
        <f t="shared" si="342"/>
        <v>63</v>
      </c>
      <c r="AD236" s="37">
        <v>48</v>
      </c>
      <c r="AE236" s="37">
        <v>18</v>
      </c>
      <c r="AF236" s="36" t="s">
        <v>11</v>
      </c>
      <c r="AG236" s="36">
        <f t="shared" si="343"/>
        <v>66</v>
      </c>
    </row>
    <row r="237" spans="1:33" x14ac:dyDescent="0.25">
      <c r="A237" s="40" t="s">
        <v>25</v>
      </c>
      <c r="B237" s="37">
        <v>49</v>
      </c>
      <c r="C237" s="37">
        <v>23</v>
      </c>
      <c r="D237" s="36" t="s">
        <v>11</v>
      </c>
      <c r="E237" s="36">
        <f t="shared" si="336"/>
        <v>72</v>
      </c>
      <c r="F237" s="37">
        <v>46</v>
      </c>
      <c r="G237" s="37">
        <v>21</v>
      </c>
      <c r="H237" s="36" t="s">
        <v>11</v>
      </c>
      <c r="I237" s="36">
        <f t="shared" si="337"/>
        <v>67</v>
      </c>
      <c r="J237" s="37">
        <v>48</v>
      </c>
      <c r="K237" s="37">
        <v>19</v>
      </c>
      <c r="L237" s="36" t="s">
        <v>11</v>
      </c>
      <c r="M237" s="36">
        <f t="shared" si="338"/>
        <v>67</v>
      </c>
      <c r="N237" s="37">
        <v>51</v>
      </c>
      <c r="O237" s="37">
        <v>18</v>
      </c>
      <c r="P237" s="36" t="s">
        <v>11</v>
      </c>
      <c r="Q237" s="36">
        <f t="shared" si="339"/>
        <v>69</v>
      </c>
      <c r="R237" s="37">
        <v>45</v>
      </c>
      <c r="S237" s="37">
        <v>22</v>
      </c>
      <c r="T237" s="36" t="s">
        <v>11</v>
      </c>
      <c r="U237" s="36">
        <f t="shared" si="340"/>
        <v>67</v>
      </c>
      <c r="V237" s="37">
        <v>42</v>
      </c>
      <c r="W237" s="37">
        <v>22</v>
      </c>
      <c r="X237" s="36" t="s">
        <v>11</v>
      </c>
      <c r="Y237" s="36">
        <f t="shared" si="341"/>
        <v>64</v>
      </c>
      <c r="Z237" s="37">
        <v>40</v>
      </c>
      <c r="AA237" s="37">
        <v>14</v>
      </c>
      <c r="AB237" s="36" t="s">
        <v>11</v>
      </c>
      <c r="AC237" s="36">
        <f t="shared" si="342"/>
        <v>54</v>
      </c>
      <c r="AD237" s="37">
        <v>41</v>
      </c>
      <c r="AE237" s="37">
        <v>21</v>
      </c>
      <c r="AF237" s="36" t="s">
        <v>11</v>
      </c>
      <c r="AG237" s="36">
        <f t="shared" si="343"/>
        <v>62</v>
      </c>
    </row>
    <row r="238" spans="1:33" x14ac:dyDescent="0.25">
      <c r="A238" s="40" t="s">
        <v>20</v>
      </c>
      <c r="B238" s="36" t="s">
        <v>11</v>
      </c>
      <c r="C238" s="37">
        <v>17</v>
      </c>
      <c r="D238" s="36">
        <v>20</v>
      </c>
      <c r="E238" s="36">
        <f t="shared" si="336"/>
        <v>37</v>
      </c>
      <c r="F238" s="36" t="s">
        <v>11</v>
      </c>
      <c r="G238" s="37">
        <v>16</v>
      </c>
      <c r="H238" s="36">
        <v>18</v>
      </c>
      <c r="I238" s="36">
        <f t="shared" si="337"/>
        <v>34</v>
      </c>
      <c r="J238" s="36" t="s">
        <v>11</v>
      </c>
      <c r="K238" s="37">
        <v>14</v>
      </c>
      <c r="L238" s="36">
        <v>16</v>
      </c>
      <c r="M238" s="36">
        <f t="shared" si="338"/>
        <v>30</v>
      </c>
      <c r="N238" s="36" t="s">
        <v>11</v>
      </c>
      <c r="O238" s="37">
        <v>15</v>
      </c>
      <c r="P238" s="36">
        <v>17</v>
      </c>
      <c r="Q238" s="36">
        <f t="shared" si="339"/>
        <v>32</v>
      </c>
      <c r="R238" s="36" t="s">
        <v>11</v>
      </c>
      <c r="S238" s="37">
        <v>15</v>
      </c>
      <c r="T238" s="36">
        <v>17</v>
      </c>
      <c r="U238" s="36">
        <f t="shared" si="340"/>
        <v>32</v>
      </c>
      <c r="V238" s="36" t="s">
        <v>11</v>
      </c>
      <c r="W238" s="37">
        <v>16</v>
      </c>
      <c r="X238" s="36">
        <v>18</v>
      </c>
      <c r="Y238" s="36">
        <f t="shared" si="341"/>
        <v>34</v>
      </c>
      <c r="Z238" s="36" t="s">
        <v>11</v>
      </c>
      <c r="AA238" s="37">
        <v>14</v>
      </c>
      <c r="AB238" s="36">
        <v>16</v>
      </c>
      <c r="AC238" s="36">
        <f t="shared" si="342"/>
        <v>30</v>
      </c>
      <c r="AD238" s="36" t="s">
        <v>11</v>
      </c>
      <c r="AE238" s="37">
        <v>14</v>
      </c>
      <c r="AF238" s="36">
        <v>16</v>
      </c>
      <c r="AG238" s="36">
        <f t="shared" si="343"/>
        <v>30</v>
      </c>
    </row>
    <row r="239" spans="1:33" x14ac:dyDescent="0.25">
      <c r="A239" s="40" t="s">
        <v>28</v>
      </c>
      <c r="B239" s="37">
        <v>45</v>
      </c>
      <c r="C239" s="37">
        <v>18</v>
      </c>
      <c r="D239" s="36">
        <v>22</v>
      </c>
      <c r="E239" s="36">
        <f t="shared" si="336"/>
        <v>85</v>
      </c>
      <c r="F239" s="37">
        <v>40</v>
      </c>
      <c r="G239" s="37">
        <v>13</v>
      </c>
      <c r="H239" s="36">
        <v>22</v>
      </c>
      <c r="I239" s="36">
        <f t="shared" si="337"/>
        <v>75</v>
      </c>
      <c r="J239" s="37">
        <v>39</v>
      </c>
      <c r="K239" s="37">
        <v>16</v>
      </c>
      <c r="L239" s="36">
        <v>22</v>
      </c>
      <c r="M239" s="36">
        <f t="shared" si="338"/>
        <v>77</v>
      </c>
      <c r="N239" s="37">
        <v>33</v>
      </c>
      <c r="O239" s="37">
        <v>17</v>
      </c>
      <c r="P239" s="36">
        <v>22</v>
      </c>
      <c r="Q239" s="36">
        <f t="shared" si="339"/>
        <v>72</v>
      </c>
      <c r="R239" s="37">
        <v>32</v>
      </c>
      <c r="S239" s="37">
        <v>16</v>
      </c>
      <c r="T239" s="36">
        <v>21</v>
      </c>
      <c r="U239" s="36">
        <f t="shared" si="340"/>
        <v>69</v>
      </c>
      <c r="V239" s="37">
        <v>32</v>
      </c>
      <c r="W239" s="37">
        <v>16</v>
      </c>
      <c r="X239" s="36">
        <v>21</v>
      </c>
      <c r="Y239" s="36">
        <f t="shared" si="341"/>
        <v>69</v>
      </c>
      <c r="Z239" s="37">
        <v>32</v>
      </c>
      <c r="AA239" s="37">
        <v>16</v>
      </c>
      <c r="AB239" s="36">
        <v>21</v>
      </c>
      <c r="AC239" s="36">
        <f t="shared" si="342"/>
        <v>69</v>
      </c>
      <c r="AD239" s="37">
        <v>40</v>
      </c>
      <c r="AE239" s="37">
        <v>14</v>
      </c>
      <c r="AF239" s="36">
        <v>22</v>
      </c>
      <c r="AG239" s="36">
        <f t="shared" si="343"/>
        <v>76</v>
      </c>
    </row>
    <row r="240" spans="1:33" x14ac:dyDescent="0.25">
      <c r="A240" s="21" t="s">
        <v>29</v>
      </c>
      <c r="B240" s="39">
        <f>SUM(B228,B231,B232,B233,B234,B235,B236,B237,B238,B239)</f>
        <v>644</v>
      </c>
      <c r="C240" s="39">
        <f t="shared" ref="C240" si="365">SUM(C228,C231,C232,C233,C234,C235,C236,C237,C238,C239)</f>
        <v>205</v>
      </c>
      <c r="D240" s="39">
        <f t="shared" ref="D240" si="366">SUM(D228,D231,D232,D233,D234,D235,D236,D237,D238,D239)</f>
        <v>42</v>
      </c>
      <c r="E240" s="39">
        <f>SUM(B240:D240)-49</f>
        <v>842</v>
      </c>
      <c r="F240" s="39">
        <f t="shared" ref="F240" si="367">SUM(F228,F231,F232,F233,F234,F235,F236,F237,F238,F239)</f>
        <v>541</v>
      </c>
      <c r="G240" s="39">
        <f t="shared" ref="G240" si="368">SUM(G228,G231,G232,G233,G234,G235,G236,G237,G238,G239)</f>
        <v>183</v>
      </c>
      <c r="H240" s="39">
        <f t="shared" ref="H240" si="369">SUM(H228,H231,H232,H233,H234,H235,H236,H237,H238,H239)</f>
        <v>40</v>
      </c>
      <c r="I240" s="39">
        <f t="shared" ref="I240" si="370">SUM(F240:H240)-49</f>
        <v>715</v>
      </c>
      <c r="J240" s="39">
        <f t="shared" ref="J240" si="371">SUM(J228,J231,J232,J233,J234,J235,J236,J237,J238,J239)</f>
        <v>564</v>
      </c>
      <c r="K240" s="39">
        <f t="shared" ref="K240" si="372">SUM(K228,K231,K232,K233,K234,K235,K236,K237,K238,K239)</f>
        <v>185</v>
      </c>
      <c r="L240" s="39">
        <f t="shared" ref="L240" si="373">SUM(L228,L231,L232,L233,L234,L235,L236,L237,L238,L239)</f>
        <v>38</v>
      </c>
      <c r="M240" s="39">
        <f t="shared" ref="M240" si="374">SUM(J240:L240)-49</f>
        <v>738</v>
      </c>
      <c r="N240" s="39">
        <f t="shared" ref="N240" si="375">SUM(N228,N231,N232,N233,N234,N235,N236,N237,N238,N239)</f>
        <v>553</v>
      </c>
      <c r="O240" s="39">
        <f t="shared" ref="O240" si="376">SUM(O228,O231,O232,O233,O234,O235,O236,O237,O238,O239)</f>
        <v>183</v>
      </c>
      <c r="P240" s="39">
        <f t="shared" ref="P240" si="377">SUM(P228,P231,P232,P233,P234,P235,P236,P237,P238,P239)</f>
        <v>39</v>
      </c>
      <c r="Q240" s="39">
        <f t="shared" ref="Q240" si="378">SUM(N240:P240)-49</f>
        <v>726</v>
      </c>
      <c r="R240" s="39">
        <f t="shared" ref="R240" si="379">SUM(R228,R231,R232,R233,R234,R235,R236,R237,R238,R239)</f>
        <v>547</v>
      </c>
      <c r="S240" s="39">
        <f t="shared" ref="S240" si="380">SUM(S228,S231,S232,S233,S234,S235,S236,S237,S238,S239)</f>
        <v>200</v>
      </c>
      <c r="T240" s="39">
        <f t="shared" ref="T240" si="381">SUM(T228,T231,T232,T233,T234,T235,T236,T237,T238,T239)</f>
        <v>38</v>
      </c>
      <c r="U240" s="39">
        <f t="shared" ref="U240" si="382">SUM(R240:T240)-49</f>
        <v>736</v>
      </c>
      <c r="V240" s="39">
        <f t="shared" ref="V240" si="383">SUM(V228,V231,V232,V233,V234,V235,V236,V237,V238,V239)</f>
        <v>477</v>
      </c>
      <c r="W240" s="39">
        <f t="shared" ref="W240" si="384">SUM(W228,W231,W232,W233,W234,W235,W236,W237,W238,W239)</f>
        <v>188</v>
      </c>
      <c r="X240" s="39">
        <f t="shared" ref="X240" si="385">SUM(X228,X231,X232,X233,X234,X235,X236,X237,X238,X239)</f>
        <v>39</v>
      </c>
      <c r="Y240" s="39">
        <f t="shared" ref="Y240" si="386">SUM(V240:X240)-49</f>
        <v>655</v>
      </c>
      <c r="Z240" s="39">
        <f t="shared" ref="Z240" si="387">SUM(Z228,Z231,Z232,Z233,Z234,Z235,Z236,Z237,Z238,Z239)</f>
        <v>535</v>
      </c>
      <c r="AA240" s="39">
        <f t="shared" ref="AA240" si="388">SUM(AA228,AA231,AA232,AA233,AA234,AA235,AA236,AA237,AA238,AA239)</f>
        <v>183</v>
      </c>
      <c r="AB240" s="39">
        <f t="shared" ref="AB240" si="389">SUM(AB228,AB231,AB232,AB233,AB234,AB235,AB236,AB237,AB238,AB239)</f>
        <v>37</v>
      </c>
      <c r="AC240" s="39">
        <f t="shared" ref="AC240" si="390">SUM(Z240:AB240)-49</f>
        <v>706</v>
      </c>
      <c r="AD240" s="39">
        <f t="shared" ref="AD240" si="391">SUM(AD228,AD231,AD232,AD233,AD234,AD235,AD236,AD237,AD238,AD239)</f>
        <v>510</v>
      </c>
      <c r="AE240" s="39">
        <f t="shared" ref="AE240" si="392">SUM(AE228,AE231,AE232,AE233,AE234,AE235,AE236,AE237,AE238,AE239)</f>
        <v>195</v>
      </c>
      <c r="AF240" s="39">
        <f t="shared" ref="AF240" si="393">SUM(AF228,AF231,AF232,AF233,AF234,AF235,AF236,AF237,AF238,AF239)</f>
        <v>38</v>
      </c>
      <c r="AG240" s="39">
        <f t="shared" ref="AG240" si="394">SUM(AD240:AF240)-49</f>
        <v>694</v>
      </c>
    </row>
    <row r="241" spans="1:33" ht="19.5" x14ac:dyDescent="0.35">
      <c r="A241" s="21" t="s">
        <v>1</v>
      </c>
      <c r="B241" s="191" t="s">
        <v>254</v>
      </c>
      <c r="C241" s="191"/>
      <c r="D241" s="191"/>
      <c r="E241" s="191"/>
      <c r="F241" s="191" t="s">
        <v>255</v>
      </c>
      <c r="G241" s="191"/>
      <c r="H241" s="191"/>
      <c r="I241" s="191"/>
      <c r="J241" s="190" t="s">
        <v>256</v>
      </c>
      <c r="K241" s="190"/>
      <c r="L241" s="190"/>
      <c r="M241" s="190"/>
      <c r="N241" s="190" t="s">
        <v>257</v>
      </c>
      <c r="O241" s="190"/>
      <c r="P241" s="190"/>
      <c r="Q241" s="190"/>
      <c r="R241" s="190" t="s">
        <v>258</v>
      </c>
      <c r="S241" s="190"/>
      <c r="T241" s="190"/>
      <c r="U241" s="190"/>
      <c r="V241" s="196" t="s">
        <v>267</v>
      </c>
      <c r="W241" s="196"/>
      <c r="X241" s="196"/>
      <c r="Y241" s="196"/>
      <c r="Z241" s="190" t="s">
        <v>51</v>
      </c>
      <c r="AA241" s="190"/>
      <c r="AB241" s="190"/>
      <c r="AC241" s="190"/>
      <c r="AD241" s="190" t="s">
        <v>53</v>
      </c>
      <c r="AE241" s="190"/>
      <c r="AF241" s="190"/>
      <c r="AG241" s="190"/>
    </row>
    <row r="242" spans="1:33" x14ac:dyDescent="0.25">
      <c r="A242" s="40" t="s">
        <v>3</v>
      </c>
      <c r="B242" s="40" t="s">
        <v>4</v>
      </c>
      <c r="C242" s="40" t="s">
        <v>5</v>
      </c>
      <c r="D242" s="40" t="s">
        <v>6</v>
      </c>
      <c r="E242" s="40" t="s">
        <v>7</v>
      </c>
      <c r="F242" s="40" t="s">
        <v>4</v>
      </c>
      <c r="G242" s="40" t="s">
        <v>5</v>
      </c>
      <c r="H242" s="40" t="s">
        <v>6</v>
      </c>
      <c r="I242" s="40" t="s">
        <v>7</v>
      </c>
      <c r="J242" s="40" t="s">
        <v>4</v>
      </c>
      <c r="K242" s="40" t="s">
        <v>5</v>
      </c>
      <c r="L242" s="40" t="s">
        <v>6</v>
      </c>
      <c r="M242" s="40" t="s">
        <v>7</v>
      </c>
      <c r="N242" s="40" t="s">
        <v>4</v>
      </c>
      <c r="O242" s="40" t="s">
        <v>5</v>
      </c>
      <c r="P242" s="40" t="s">
        <v>6</v>
      </c>
      <c r="Q242" s="40" t="s">
        <v>7</v>
      </c>
      <c r="R242" s="40" t="s">
        <v>4</v>
      </c>
      <c r="S242" s="40" t="s">
        <v>5</v>
      </c>
      <c r="T242" s="40" t="s">
        <v>6</v>
      </c>
      <c r="U242" s="40" t="s">
        <v>7</v>
      </c>
      <c r="V242" s="40" t="s">
        <v>4</v>
      </c>
      <c r="W242" s="40" t="s">
        <v>5</v>
      </c>
      <c r="X242" s="40" t="s">
        <v>6</v>
      </c>
      <c r="Y242" s="40" t="s">
        <v>7</v>
      </c>
      <c r="Z242" s="40" t="s">
        <v>4</v>
      </c>
      <c r="AA242" s="40" t="s">
        <v>5</v>
      </c>
      <c r="AB242" s="40" t="s">
        <v>6</v>
      </c>
      <c r="AC242" s="40" t="s">
        <v>7</v>
      </c>
      <c r="AD242" s="40" t="s">
        <v>4</v>
      </c>
      <c r="AE242" s="40" t="s">
        <v>5</v>
      </c>
      <c r="AF242" s="40" t="s">
        <v>6</v>
      </c>
      <c r="AG242" s="40" t="s">
        <v>7</v>
      </c>
    </row>
    <row r="243" spans="1:33" x14ac:dyDescent="0.25">
      <c r="A243" s="46" t="s">
        <v>10</v>
      </c>
      <c r="B243" s="36">
        <v>34</v>
      </c>
      <c r="C243" s="36">
        <v>14</v>
      </c>
      <c r="D243" s="36" t="s">
        <v>11</v>
      </c>
      <c r="E243" s="36">
        <f>SUM(B243:D243)</f>
        <v>48</v>
      </c>
      <c r="F243" s="36">
        <v>40</v>
      </c>
      <c r="G243" s="36">
        <v>14</v>
      </c>
      <c r="H243" s="36" t="s">
        <v>11</v>
      </c>
      <c r="I243" s="36">
        <f t="shared" ref="I243" si="395">SUM(F243:H243)</f>
        <v>54</v>
      </c>
      <c r="J243" s="36">
        <v>44</v>
      </c>
      <c r="K243" s="36">
        <v>21</v>
      </c>
      <c r="L243" s="36" t="s">
        <v>11</v>
      </c>
      <c r="M243" s="36">
        <f t="shared" ref="M243" si="396">SUM(J243:L243)</f>
        <v>65</v>
      </c>
      <c r="N243" s="36">
        <v>52</v>
      </c>
      <c r="O243" s="36">
        <v>22</v>
      </c>
      <c r="P243" s="36" t="s">
        <v>11</v>
      </c>
      <c r="Q243" s="36">
        <f t="shared" ref="Q243" si="397">SUM(N243:P243)</f>
        <v>74</v>
      </c>
      <c r="R243" s="36">
        <v>40</v>
      </c>
      <c r="S243" s="36">
        <v>23</v>
      </c>
      <c r="T243" s="36" t="s">
        <v>11</v>
      </c>
      <c r="U243" s="36">
        <f t="shared" ref="U243" si="398">SUM(R243:T243)</f>
        <v>63</v>
      </c>
      <c r="V243" s="36" t="s">
        <v>11</v>
      </c>
      <c r="W243" s="36" t="s">
        <v>11</v>
      </c>
      <c r="X243" s="36" t="s">
        <v>11</v>
      </c>
      <c r="Y243" s="36" t="s">
        <v>11</v>
      </c>
      <c r="Z243" s="36">
        <v>45</v>
      </c>
      <c r="AA243" s="36">
        <v>24</v>
      </c>
      <c r="AB243" s="36" t="s">
        <v>11</v>
      </c>
      <c r="AC243" s="36">
        <f t="shared" ref="AC243" si="399">SUM(Z243:AB243)</f>
        <v>69</v>
      </c>
      <c r="AD243" s="36">
        <v>40</v>
      </c>
      <c r="AE243" s="36">
        <v>23</v>
      </c>
      <c r="AF243" s="36" t="s">
        <v>11</v>
      </c>
      <c r="AG243" s="36">
        <f t="shared" ref="AG243" si="400">SUM(AD243:AF243)</f>
        <v>63</v>
      </c>
    </row>
    <row r="244" spans="1:33" x14ac:dyDescent="0.25">
      <c r="A244" s="46" t="s">
        <v>12</v>
      </c>
      <c r="B244" s="37">
        <v>49</v>
      </c>
      <c r="C244" s="37">
        <v>15</v>
      </c>
      <c r="D244" s="36" t="s">
        <v>11</v>
      </c>
      <c r="E244" s="36">
        <f t="shared" ref="E244:E256" si="401">SUM(B244:D244)</f>
        <v>64</v>
      </c>
      <c r="F244" s="37">
        <v>48</v>
      </c>
      <c r="G244" s="37">
        <v>13</v>
      </c>
      <c r="H244" s="36" t="s">
        <v>11</v>
      </c>
      <c r="I244" s="36">
        <f t="shared" ref="I244:I256" si="402">SUM(F244:H244)</f>
        <v>61</v>
      </c>
      <c r="J244" s="37">
        <v>32</v>
      </c>
      <c r="K244" s="37">
        <v>19</v>
      </c>
      <c r="L244" s="36" t="s">
        <v>11</v>
      </c>
      <c r="M244" s="36">
        <f t="shared" ref="M244:M256" si="403">SUM(J244:L244)</f>
        <v>51</v>
      </c>
      <c r="N244" s="37">
        <v>37</v>
      </c>
      <c r="O244" s="37">
        <v>16</v>
      </c>
      <c r="P244" s="36" t="s">
        <v>11</v>
      </c>
      <c r="Q244" s="36">
        <f t="shared" ref="Q244:Q256" si="404">SUM(N244:P244)</f>
        <v>53</v>
      </c>
      <c r="R244" s="37">
        <v>43</v>
      </c>
      <c r="S244" s="37">
        <v>19</v>
      </c>
      <c r="T244" s="36" t="s">
        <v>11</v>
      </c>
      <c r="U244" s="36">
        <f t="shared" ref="U244:U256" si="405">SUM(R244:T244)</f>
        <v>62</v>
      </c>
      <c r="V244" s="36" t="s">
        <v>11</v>
      </c>
      <c r="W244" s="36" t="s">
        <v>11</v>
      </c>
      <c r="X244" s="36" t="s">
        <v>11</v>
      </c>
      <c r="Y244" s="36" t="s">
        <v>11</v>
      </c>
      <c r="Z244" s="37">
        <v>42</v>
      </c>
      <c r="AA244" s="37">
        <v>18</v>
      </c>
      <c r="AB244" s="36" t="s">
        <v>11</v>
      </c>
      <c r="AC244" s="36">
        <f t="shared" ref="AC244:AC256" si="406">SUM(Z244:AB244)</f>
        <v>60</v>
      </c>
      <c r="AD244" s="37">
        <v>40</v>
      </c>
      <c r="AE244" s="37">
        <v>21</v>
      </c>
      <c r="AF244" s="36" t="s">
        <v>11</v>
      </c>
      <c r="AG244" s="36">
        <f t="shared" ref="AG244:AG256" si="407">SUM(AD244:AF244)</f>
        <v>61</v>
      </c>
    </row>
    <row r="245" spans="1:33" x14ac:dyDescent="0.25">
      <c r="A245" s="47" t="s">
        <v>13</v>
      </c>
      <c r="B245" s="38">
        <f>SUM(B243:B244)</f>
        <v>83</v>
      </c>
      <c r="C245" s="38">
        <f>SUM(C243:C244)</f>
        <v>29</v>
      </c>
      <c r="D245" s="39" t="s">
        <v>11</v>
      </c>
      <c r="E245" s="39">
        <f t="shared" si="401"/>
        <v>112</v>
      </c>
      <c r="F245" s="38">
        <f t="shared" ref="F245" si="408">SUM(F243:F244)</f>
        <v>88</v>
      </c>
      <c r="G245" s="38">
        <f t="shared" ref="G245" si="409">SUM(G243:G244)</f>
        <v>27</v>
      </c>
      <c r="H245" s="39" t="s">
        <v>11</v>
      </c>
      <c r="I245" s="39">
        <f t="shared" si="402"/>
        <v>115</v>
      </c>
      <c r="J245" s="38">
        <f t="shared" ref="J245" si="410">SUM(J243:J244)</f>
        <v>76</v>
      </c>
      <c r="K245" s="38">
        <f t="shared" ref="K245" si="411">SUM(K243:K244)</f>
        <v>40</v>
      </c>
      <c r="L245" s="39" t="s">
        <v>11</v>
      </c>
      <c r="M245" s="39">
        <f t="shared" si="403"/>
        <v>116</v>
      </c>
      <c r="N245" s="38">
        <f t="shared" ref="N245" si="412">SUM(N243:N244)</f>
        <v>89</v>
      </c>
      <c r="O245" s="38">
        <f t="shared" ref="O245" si="413">SUM(O243:O244)</f>
        <v>38</v>
      </c>
      <c r="P245" s="39" t="s">
        <v>11</v>
      </c>
      <c r="Q245" s="39">
        <f t="shared" si="404"/>
        <v>127</v>
      </c>
      <c r="R245" s="38">
        <f t="shared" ref="R245" si="414">SUM(R243:R244)</f>
        <v>83</v>
      </c>
      <c r="S245" s="38">
        <f t="shared" ref="S245" si="415">SUM(S243:S244)</f>
        <v>42</v>
      </c>
      <c r="T245" s="39" t="s">
        <v>11</v>
      </c>
      <c r="U245" s="39">
        <f t="shared" si="405"/>
        <v>125</v>
      </c>
      <c r="V245" s="36" t="s">
        <v>11</v>
      </c>
      <c r="W245" s="36" t="s">
        <v>11</v>
      </c>
      <c r="X245" s="36" t="s">
        <v>11</v>
      </c>
      <c r="Y245" s="36" t="s">
        <v>11</v>
      </c>
      <c r="Z245" s="38">
        <f t="shared" ref="Z245" si="416">SUM(Z243:Z244)</f>
        <v>87</v>
      </c>
      <c r="AA245" s="38">
        <f t="shared" ref="AA245" si="417">SUM(AA243:AA244)</f>
        <v>42</v>
      </c>
      <c r="AB245" s="39" t="s">
        <v>11</v>
      </c>
      <c r="AC245" s="39">
        <f t="shared" si="406"/>
        <v>129</v>
      </c>
      <c r="AD245" s="38">
        <f t="shared" ref="AD245" si="418">SUM(AD243:AD244)</f>
        <v>80</v>
      </c>
      <c r="AE245" s="38">
        <f t="shared" ref="AE245" si="419">SUM(AE243:AE244)</f>
        <v>44</v>
      </c>
      <c r="AF245" s="39" t="s">
        <v>11</v>
      </c>
      <c r="AG245" s="39">
        <f t="shared" si="407"/>
        <v>124</v>
      </c>
    </row>
    <row r="246" spans="1:33" x14ac:dyDescent="0.25">
      <c r="A246" s="46" t="s">
        <v>14</v>
      </c>
      <c r="B246" s="36">
        <v>44</v>
      </c>
      <c r="C246" s="36" t="s">
        <v>11</v>
      </c>
      <c r="D246" s="36" t="s">
        <v>11</v>
      </c>
      <c r="E246" s="36">
        <f t="shared" si="401"/>
        <v>44</v>
      </c>
      <c r="F246" s="36">
        <v>48</v>
      </c>
      <c r="G246" s="36" t="s">
        <v>11</v>
      </c>
      <c r="H246" s="36" t="s">
        <v>11</v>
      </c>
      <c r="I246" s="36">
        <f t="shared" si="402"/>
        <v>48</v>
      </c>
      <c r="J246" s="36">
        <v>63</v>
      </c>
      <c r="K246" s="36" t="s">
        <v>11</v>
      </c>
      <c r="L246" s="36" t="s">
        <v>11</v>
      </c>
      <c r="M246" s="36">
        <f t="shared" si="403"/>
        <v>63</v>
      </c>
      <c r="N246" s="36">
        <v>41</v>
      </c>
      <c r="O246" s="36" t="s">
        <v>11</v>
      </c>
      <c r="P246" s="36" t="s">
        <v>11</v>
      </c>
      <c r="Q246" s="36">
        <f t="shared" si="404"/>
        <v>41</v>
      </c>
      <c r="R246" s="36">
        <v>73</v>
      </c>
      <c r="S246" s="36" t="s">
        <v>11</v>
      </c>
      <c r="T246" s="36" t="s">
        <v>11</v>
      </c>
      <c r="U246" s="36">
        <f t="shared" si="405"/>
        <v>73</v>
      </c>
      <c r="V246" s="36" t="s">
        <v>11</v>
      </c>
      <c r="W246" s="36" t="s">
        <v>11</v>
      </c>
      <c r="X246" s="36" t="s">
        <v>11</v>
      </c>
      <c r="Y246" s="36" t="s">
        <v>11</v>
      </c>
      <c r="Z246" s="36">
        <v>49</v>
      </c>
      <c r="AA246" s="36" t="s">
        <v>11</v>
      </c>
      <c r="AB246" s="36" t="s">
        <v>11</v>
      </c>
      <c r="AC246" s="36">
        <f t="shared" si="406"/>
        <v>49</v>
      </c>
      <c r="AD246" s="36">
        <v>53</v>
      </c>
      <c r="AE246" s="36" t="s">
        <v>11</v>
      </c>
      <c r="AF246" s="36" t="s">
        <v>11</v>
      </c>
      <c r="AG246" s="36">
        <f t="shared" si="407"/>
        <v>53</v>
      </c>
    </row>
    <row r="247" spans="1:33" x14ac:dyDescent="0.25">
      <c r="A247" s="46" t="s">
        <v>15</v>
      </c>
      <c r="B247" s="37">
        <v>35</v>
      </c>
      <c r="C247" s="36" t="s">
        <v>11</v>
      </c>
      <c r="D247" s="36" t="s">
        <v>11</v>
      </c>
      <c r="E247" s="36">
        <f t="shared" si="401"/>
        <v>35</v>
      </c>
      <c r="F247" s="37">
        <v>38</v>
      </c>
      <c r="G247" s="36" t="s">
        <v>11</v>
      </c>
      <c r="H247" s="36" t="s">
        <v>11</v>
      </c>
      <c r="I247" s="36">
        <f t="shared" si="402"/>
        <v>38</v>
      </c>
      <c r="J247" s="37">
        <v>38</v>
      </c>
      <c r="K247" s="36" t="s">
        <v>11</v>
      </c>
      <c r="L247" s="36" t="s">
        <v>11</v>
      </c>
      <c r="M247" s="36">
        <f t="shared" si="403"/>
        <v>38</v>
      </c>
      <c r="N247" s="37">
        <v>45</v>
      </c>
      <c r="O247" s="36" t="s">
        <v>11</v>
      </c>
      <c r="P247" s="36" t="s">
        <v>11</v>
      </c>
      <c r="Q247" s="36">
        <f t="shared" si="404"/>
        <v>45</v>
      </c>
      <c r="R247" s="37">
        <v>82</v>
      </c>
      <c r="S247" s="36" t="s">
        <v>11</v>
      </c>
      <c r="T247" s="36" t="s">
        <v>11</v>
      </c>
      <c r="U247" s="36">
        <f t="shared" si="405"/>
        <v>82</v>
      </c>
      <c r="V247" s="36" t="s">
        <v>11</v>
      </c>
      <c r="W247" s="36" t="s">
        <v>11</v>
      </c>
      <c r="X247" s="36" t="s">
        <v>11</v>
      </c>
      <c r="Y247" s="36" t="s">
        <v>11</v>
      </c>
      <c r="Z247" s="37">
        <v>48</v>
      </c>
      <c r="AA247" s="36" t="s">
        <v>11</v>
      </c>
      <c r="AB247" s="36" t="s">
        <v>11</v>
      </c>
      <c r="AC247" s="36">
        <f t="shared" si="406"/>
        <v>48</v>
      </c>
      <c r="AD247" s="37">
        <v>74</v>
      </c>
      <c r="AE247" s="36" t="s">
        <v>11</v>
      </c>
      <c r="AF247" s="36" t="s">
        <v>11</v>
      </c>
      <c r="AG247" s="36">
        <f t="shared" si="407"/>
        <v>74</v>
      </c>
    </row>
    <row r="248" spans="1:33" x14ac:dyDescent="0.25">
      <c r="A248" s="47" t="s">
        <v>16</v>
      </c>
      <c r="B248" s="38">
        <f>SUM(B246:B247)</f>
        <v>79</v>
      </c>
      <c r="C248" s="39" t="s">
        <v>11</v>
      </c>
      <c r="D248" s="39" t="s">
        <v>11</v>
      </c>
      <c r="E248" s="39">
        <f t="shared" si="401"/>
        <v>79</v>
      </c>
      <c r="F248" s="38">
        <f t="shared" ref="F248" si="420">SUM(F246:F247)</f>
        <v>86</v>
      </c>
      <c r="G248" s="39" t="s">
        <v>11</v>
      </c>
      <c r="H248" s="39" t="s">
        <v>11</v>
      </c>
      <c r="I248" s="39">
        <f t="shared" si="402"/>
        <v>86</v>
      </c>
      <c r="J248" s="38">
        <f t="shared" ref="J248" si="421">SUM(J246:J247)</f>
        <v>101</v>
      </c>
      <c r="K248" s="39" t="s">
        <v>11</v>
      </c>
      <c r="L248" s="39" t="s">
        <v>11</v>
      </c>
      <c r="M248" s="39">
        <f t="shared" si="403"/>
        <v>101</v>
      </c>
      <c r="N248" s="38">
        <f t="shared" ref="N248" si="422">SUM(N246:N247)</f>
        <v>86</v>
      </c>
      <c r="O248" s="39" t="s">
        <v>11</v>
      </c>
      <c r="P248" s="39" t="s">
        <v>11</v>
      </c>
      <c r="Q248" s="39">
        <f t="shared" si="404"/>
        <v>86</v>
      </c>
      <c r="R248" s="38">
        <f t="shared" ref="R248" si="423">SUM(R246:R247)</f>
        <v>155</v>
      </c>
      <c r="S248" s="39" t="s">
        <v>11</v>
      </c>
      <c r="T248" s="39" t="s">
        <v>11</v>
      </c>
      <c r="U248" s="39">
        <f t="shared" si="405"/>
        <v>155</v>
      </c>
      <c r="V248" s="36" t="s">
        <v>11</v>
      </c>
      <c r="W248" s="36" t="s">
        <v>11</v>
      </c>
      <c r="X248" s="36" t="s">
        <v>11</v>
      </c>
      <c r="Y248" s="36" t="s">
        <v>11</v>
      </c>
      <c r="Z248" s="38">
        <f t="shared" ref="Z248" si="424">SUM(Z246:Z247)</f>
        <v>97</v>
      </c>
      <c r="AA248" s="39" t="s">
        <v>11</v>
      </c>
      <c r="AB248" s="39" t="s">
        <v>11</v>
      </c>
      <c r="AC248" s="39">
        <f t="shared" si="406"/>
        <v>97</v>
      </c>
      <c r="AD248" s="38">
        <f t="shared" ref="AD248" si="425">SUM(AD246:AD247)</f>
        <v>127</v>
      </c>
      <c r="AE248" s="39" t="s">
        <v>11</v>
      </c>
      <c r="AF248" s="39" t="s">
        <v>11</v>
      </c>
      <c r="AG248" s="39">
        <f t="shared" si="407"/>
        <v>127</v>
      </c>
    </row>
    <row r="249" spans="1:33" x14ac:dyDescent="0.25">
      <c r="A249" s="40" t="s">
        <v>17</v>
      </c>
      <c r="B249" s="37">
        <v>23</v>
      </c>
      <c r="C249" s="37">
        <v>27</v>
      </c>
      <c r="D249" s="36" t="s">
        <v>11</v>
      </c>
      <c r="E249" s="36">
        <f t="shared" si="401"/>
        <v>50</v>
      </c>
      <c r="F249" s="37">
        <v>33</v>
      </c>
      <c r="G249" s="37">
        <v>29</v>
      </c>
      <c r="H249" s="36" t="s">
        <v>11</v>
      </c>
      <c r="I249" s="36">
        <f t="shared" si="402"/>
        <v>62</v>
      </c>
      <c r="J249" s="37">
        <v>35</v>
      </c>
      <c r="K249" s="37">
        <v>27</v>
      </c>
      <c r="L249" s="36" t="s">
        <v>11</v>
      </c>
      <c r="M249" s="36">
        <f t="shared" si="403"/>
        <v>62</v>
      </c>
      <c r="N249" s="37">
        <v>41</v>
      </c>
      <c r="O249" s="37">
        <v>29</v>
      </c>
      <c r="P249" s="36" t="s">
        <v>11</v>
      </c>
      <c r="Q249" s="36">
        <f t="shared" si="404"/>
        <v>70</v>
      </c>
      <c r="R249" s="37">
        <v>35</v>
      </c>
      <c r="S249" s="37">
        <v>29</v>
      </c>
      <c r="T249" s="36" t="s">
        <v>11</v>
      </c>
      <c r="U249" s="36">
        <f t="shared" si="405"/>
        <v>64</v>
      </c>
      <c r="V249" s="36" t="s">
        <v>11</v>
      </c>
      <c r="W249" s="36" t="s">
        <v>11</v>
      </c>
      <c r="X249" s="36" t="s">
        <v>11</v>
      </c>
      <c r="Y249" s="36" t="s">
        <v>11</v>
      </c>
      <c r="Z249" s="37">
        <v>27</v>
      </c>
      <c r="AA249" s="37">
        <v>29</v>
      </c>
      <c r="AB249" s="36" t="s">
        <v>11</v>
      </c>
      <c r="AC249" s="36">
        <f t="shared" si="406"/>
        <v>56</v>
      </c>
      <c r="AD249" s="37">
        <v>47</v>
      </c>
      <c r="AE249" s="37">
        <v>27</v>
      </c>
      <c r="AF249" s="36" t="s">
        <v>11</v>
      </c>
      <c r="AG249" s="36">
        <f t="shared" si="407"/>
        <v>74</v>
      </c>
    </row>
    <row r="250" spans="1:33" x14ac:dyDescent="0.25">
      <c r="A250" s="40" t="s">
        <v>18</v>
      </c>
      <c r="B250" s="37">
        <v>34</v>
      </c>
      <c r="C250" s="37">
        <v>21</v>
      </c>
      <c r="D250" s="36" t="s">
        <v>11</v>
      </c>
      <c r="E250" s="36">
        <f t="shared" si="401"/>
        <v>55</v>
      </c>
      <c r="F250" s="37">
        <v>51</v>
      </c>
      <c r="G250" s="37">
        <v>18</v>
      </c>
      <c r="H250" s="36" t="s">
        <v>11</v>
      </c>
      <c r="I250" s="36">
        <f t="shared" si="402"/>
        <v>69</v>
      </c>
      <c r="J250" s="37">
        <v>26</v>
      </c>
      <c r="K250" s="37"/>
      <c r="L250" s="36" t="s">
        <v>11</v>
      </c>
      <c r="M250" s="36">
        <f t="shared" si="403"/>
        <v>26</v>
      </c>
      <c r="N250" s="37">
        <v>47</v>
      </c>
      <c r="O250" s="37">
        <v>13</v>
      </c>
      <c r="P250" s="36" t="s">
        <v>11</v>
      </c>
      <c r="Q250" s="36">
        <f t="shared" si="404"/>
        <v>60</v>
      </c>
      <c r="R250" s="37">
        <v>34</v>
      </c>
      <c r="S250" s="37">
        <v>22</v>
      </c>
      <c r="T250" s="36" t="s">
        <v>11</v>
      </c>
      <c r="U250" s="36">
        <f t="shared" si="405"/>
        <v>56</v>
      </c>
      <c r="V250" s="36" t="s">
        <v>11</v>
      </c>
      <c r="W250" s="36" t="s">
        <v>11</v>
      </c>
      <c r="X250" s="36" t="s">
        <v>11</v>
      </c>
      <c r="Y250" s="36" t="s">
        <v>11</v>
      </c>
      <c r="Z250" s="37">
        <v>39</v>
      </c>
      <c r="AA250" s="37">
        <v>21</v>
      </c>
      <c r="AB250" s="36" t="s">
        <v>11</v>
      </c>
      <c r="AC250" s="36">
        <f t="shared" si="406"/>
        <v>60</v>
      </c>
      <c r="AD250" s="37">
        <v>33</v>
      </c>
      <c r="AE250" s="37">
        <v>22</v>
      </c>
      <c r="AF250" s="36" t="s">
        <v>11</v>
      </c>
      <c r="AG250" s="36">
        <f t="shared" si="407"/>
        <v>55</v>
      </c>
    </row>
    <row r="251" spans="1:33" x14ac:dyDescent="0.25">
      <c r="A251" s="40" t="s">
        <v>2</v>
      </c>
      <c r="B251" s="37">
        <v>29</v>
      </c>
      <c r="C251" s="37">
        <v>16</v>
      </c>
      <c r="D251" s="36" t="s">
        <v>11</v>
      </c>
      <c r="E251" s="36">
        <f t="shared" si="401"/>
        <v>45</v>
      </c>
      <c r="F251" s="37">
        <v>34</v>
      </c>
      <c r="G251" s="37">
        <v>20</v>
      </c>
      <c r="H251" s="36" t="s">
        <v>11</v>
      </c>
      <c r="I251" s="36">
        <f t="shared" si="402"/>
        <v>54</v>
      </c>
      <c r="J251" s="37">
        <v>49</v>
      </c>
      <c r="K251" s="37">
        <v>17</v>
      </c>
      <c r="L251" s="36" t="s">
        <v>11</v>
      </c>
      <c r="M251" s="36">
        <f t="shared" si="403"/>
        <v>66</v>
      </c>
      <c r="N251" s="37">
        <v>51</v>
      </c>
      <c r="O251" s="37">
        <v>18</v>
      </c>
      <c r="P251" s="36" t="s">
        <v>11</v>
      </c>
      <c r="Q251" s="36">
        <f t="shared" si="404"/>
        <v>69</v>
      </c>
      <c r="R251" s="37">
        <v>50</v>
      </c>
      <c r="S251" s="37">
        <v>14</v>
      </c>
      <c r="T251" s="36" t="s">
        <v>11</v>
      </c>
      <c r="U251" s="36">
        <f t="shared" si="405"/>
        <v>64</v>
      </c>
      <c r="V251" s="36" t="s">
        <v>11</v>
      </c>
      <c r="W251" s="36" t="s">
        <v>11</v>
      </c>
      <c r="X251" s="36" t="s">
        <v>11</v>
      </c>
      <c r="Y251" s="36" t="s">
        <v>11</v>
      </c>
      <c r="Z251" s="37">
        <v>41</v>
      </c>
      <c r="AA251" s="37">
        <v>14</v>
      </c>
      <c r="AB251" s="36" t="s">
        <v>11</v>
      </c>
      <c r="AC251" s="36">
        <f t="shared" si="406"/>
        <v>55</v>
      </c>
      <c r="AD251" s="37">
        <v>46</v>
      </c>
      <c r="AE251" s="37">
        <v>18</v>
      </c>
      <c r="AF251" s="36" t="s">
        <v>11</v>
      </c>
      <c r="AG251" s="36">
        <f t="shared" si="407"/>
        <v>64</v>
      </c>
    </row>
    <row r="252" spans="1:33" x14ac:dyDescent="0.25">
      <c r="A252" s="40" t="s">
        <v>21</v>
      </c>
      <c r="B252" s="36">
        <v>34</v>
      </c>
      <c r="C252" s="37">
        <v>20</v>
      </c>
      <c r="D252" s="36" t="s">
        <v>11</v>
      </c>
      <c r="E252" s="36">
        <f t="shared" si="401"/>
        <v>54</v>
      </c>
      <c r="F252" s="36">
        <v>33</v>
      </c>
      <c r="G252" s="37">
        <v>20</v>
      </c>
      <c r="H252" s="36" t="s">
        <v>11</v>
      </c>
      <c r="I252" s="36">
        <f t="shared" si="402"/>
        <v>53</v>
      </c>
      <c r="J252" s="36">
        <v>44</v>
      </c>
      <c r="K252" s="37">
        <v>19</v>
      </c>
      <c r="L252" s="36" t="s">
        <v>11</v>
      </c>
      <c r="M252" s="36">
        <f t="shared" si="403"/>
        <v>63</v>
      </c>
      <c r="N252" s="36">
        <v>35</v>
      </c>
      <c r="O252" s="37">
        <v>12</v>
      </c>
      <c r="P252" s="36" t="s">
        <v>11</v>
      </c>
      <c r="Q252" s="36">
        <f t="shared" si="404"/>
        <v>47</v>
      </c>
      <c r="R252" s="36">
        <v>31</v>
      </c>
      <c r="S252" s="37">
        <v>11</v>
      </c>
      <c r="T252" s="36" t="s">
        <v>11</v>
      </c>
      <c r="U252" s="36">
        <f t="shared" si="405"/>
        <v>42</v>
      </c>
      <c r="V252" s="36" t="s">
        <v>11</v>
      </c>
      <c r="W252" s="36" t="s">
        <v>11</v>
      </c>
      <c r="X252" s="36" t="s">
        <v>11</v>
      </c>
      <c r="Y252" s="36" t="s">
        <v>11</v>
      </c>
      <c r="Z252" s="36">
        <v>33</v>
      </c>
      <c r="AA252" s="37">
        <v>13</v>
      </c>
      <c r="AB252" s="36" t="s">
        <v>11</v>
      </c>
      <c r="AC252" s="36">
        <f t="shared" si="406"/>
        <v>46</v>
      </c>
      <c r="AD252" s="36">
        <v>28</v>
      </c>
      <c r="AE252" s="37">
        <v>10</v>
      </c>
      <c r="AF252" s="36" t="s">
        <v>11</v>
      </c>
      <c r="AG252" s="36">
        <f t="shared" si="407"/>
        <v>38</v>
      </c>
    </row>
    <row r="253" spans="1:33" x14ac:dyDescent="0.25">
      <c r="A253" s="40" t="s">
        <v>23</v>
      </c>
      <c r="B253" s="37">
        <v>39</v>
      </c>
      <c r="C253" s="37">
        <v>13</v>
      </c>
      <c r="D253" s="36" t="s">
        <v>11</v>
      </c>
      <c r="E253" s="36">
        <f t="shared" si="401"/>
        <v>52</v>
      </c>
      <c r="F253" s="37">
        <v>42</v>
      </c>
      <c r="G253" s="37">
        <v>16</v>
      </c>
      <c r="H253" s="36" t="s">
        <v>11</v>
      </c>
      <c r="I253" s="36">
        <f t="shared" si="402"/>
        <v>58</v>
      </c>
      <c r="J253" s="37">
        <v>39</v>
      </c>
      <c r="K253" s="37">
        <v>18</v>
      </c>
      <c r="L253" s="36" t="s">
        <v>11</v>
      </c>
      <c r="M253" s="36">
        <f t="shared" si="403"/>
        <v>57</v>
      </c>
      <c r="N253" s="37">
        <v>41</v>
      </c>
      <c r="O253" s="37">
        <v>18</v>
      </c>
      <c r="P253" s="36" t="s">
        <v>11</v>
      </c>
      <c r="Q253" s="36">
        <f t="shared" si="404"/>
        <v>59</v>
      </c>
      <c r="R253" s="37">
        <v>38</v>
      </c>
      <c r="S253" s="37">
        <v>18</v>
      </c>
      <c r="T253" s="36" t="s">
        <v>11</v>
      </c>
      <c r="U253" s="36">
        <f t="shared" si="405"/>
        <v>56</v>
      </c>
      <c r="V253" s="36" t="s">
        <v>11</v>
      </c>
      <c r="W253" s="36" t="s">
        <v>11</v>
      </c>
      <c r="X253" s="36" t="s">
        <v>11</v>
      </c>
      <c r="Y253" s="36" t="s">
        <v>11</v>
      </c>
      <c r="Z253" s="37">
        <v>43</v>
      </c>
      <c r="AA253" s="37">
        <v>17</v>
      </c>
      <c r="AB253" s="36" t="s">
        <v>11</v>
      </c>
      <c r="AC253" s="36">
        <f t="shared" si="406"/>
        <v>60</v>
      </c>
      <c r="AD253" s="37">
        <v>37</v>
      </c>
      <c r="AE253" s="37">
        <v>17</v>
      </c>
      <c r="AF253" s="36" t="s">
        <v>11</v>
      </c>
      <c r="AG253" s="36">
        <f t="shared" si="407"/>
        <v>54</v>
      </c>
    </row>
    <row r="254" spans="1:33" x14ac:dyDescent="0.25">
      <c r="A254" s="40" t="s">
        <v>25</v>
      </c>
      <c r="B254" s="37">
        <v>30</v>
      </c>
      <c r="C254" s="37">
        <v>11</v>
      </c>
      <c r="D254" s="36" t="s">
        <v>11</v>
      </c>
      <c r="E254" s="36">
        <f t="shared" si="401"/>
        <v>41</v>
      </c>
      <c r="F254" s="37">
        <v>32</v>
      </c>
      <c r="G254" s="37">
        <v>14</v>
      </c>
      <c r="H254" s="36" t="s">
        <v>11</v>
      </c>
      <c r="I254" s="36">
        <f t="shared" si="402"/>
        <v>46</v>
      </c>
      <c r="J254" s="37">
        <v>37</v>
      </c>
      <c r="K254" s="37">
        <v>20</v>
      </c>
      <c r="L254" s="36" t="s">
        <v>11</v>
      </c>
      <c r="M254" s="36">
        <f t="shared" si="403"/>
        <v>57</v>
      </c>
      <c r="N254" s="37">
        <v>41</v>
      </c>
      <c r="O254" s="37">
        <v>23</v>
      </c>
      <c r="P254" s="36" t="s">
        <v>11</v>
      </c>
      <c r="Q254" s="36">
        <f t="shared" si="404"/>
        <v>64</v>
      </c>
      <c r="R254" s="37">
        <v>32</v>
      </c>
      <c r="S254" s="37">
        <v>20</v>
      </c>
      <c r="T254" s="36" t="s">
        <v>11</v>
      </c>
      <c r="U254" s="36">
        <f t="shared" si="405"/>
        <v>52</v>
      </c>
      <c r="V254" s="36" t="s">
        <v>11</v>
      </c>
      <c r="W254" s="36" t="s">
        <v>11</v>
      </c>
      <c r="X254" s="36" t="s">
        <v>11</v>
      </c>
      <c r="Y254" s="36" t="s">
        <v>11</v>
      </c>
      <c r="Z254" s="37">
        <v>35</v>
      </c>
      <c r="AA254" s="37">
        <v>17</v>
      </c>
      <c r="AB254" s="36" t="s">
        <v>11</v>
      </c>
      <c r="AC254" s="36">
        <f t="shared" si="406"/>
        <v>52</v>
      </c>
      <c r="AD254" s="37">
        <v>33</v>
      </c>
      <c r="AE254" s="37">
        <v>19</v>
      </c>
      <c r="AF254" s="36" t="s">
        <v>11</v>
      </c>
      <c r="AG254" s="36">
        <f t="shared" si="407"/>
        <v>52</v>
      </c>
    </row>
    <row r="255" spans="1:33" x14ac:dyDescent="0.25">
      <c r="A255" s="40" t="s">
        <v>20</v>
      </c>
      <c r="B255" s="36" t="s">
        <v>11</v>
      </c>
      <c r="C255" s="37">
        <v>14</v>
      </c>
      <c r="D255" s="36">
        <v>16</v>
      </c>
      <c r="E255" s="36">
        <f t="shared" si="401"/>
        <v>30</v>
      </c>
      <c r="F255" s="36" t="s">
        <v>11</v>
      </c>
      <c r="G255" s="37">
        <v>16</v>
      </c>
      <c r="H255" s="36">
        <v>18</v>
      </c>
      <c r="I255" s="36">
        <f t="shared" si="402"/>
        <v>34</v>
      </c>
      <c r="J255" s="36" t="s">
        <v>11</v>
      </c>
      <c r="K255" s="37">
        <v>20</v>
      </c>
      <c r="L255" s="36">
        <v>24</v>
      </c>
      <c r="M255" s="36">
        <f t="shared" si="403"/>
        <v>44</v>
      </c>
      <c r="N255" s="36" t="s">
        <v>11</v>
      </c>
      <c r="O255" s="37">
        <v>16</v>
      </c>
      <c r="P255" s="36">
        <v>18</v>
      </c>
      <c r="Q255" s="36">
        <f t="shared" si="404"/>
        <v>34</v>
      </c>
      <c r="R255" s="36" t="s">
        <v>11</v>
      </c>
      <c r="S255" s="37">
        <v>18</v>
      </c>
      <c r="T255" s="36">
        <v>20</v>
      </c>
      <c r="U255" s="36">
        <f t="shared" si="405"/>
        <v>38</v>
      </c>
      <c r="V255" s="36" t="s">
        <v>11</v>
      </c>
      <c r="W255" s="36" t="s">
        <v>11</v>
      </c>
      <c r="X255" s="36" t="s">
        <v>11</v>
      </c>
      <c r="Y255" s="36" t="s">
        <v>11</v>
      </c>
      <c r="Z255" s="36" t="s">
        <v>11</v>
      </c>
      <c r="AA255" s="37">
        <v>19</v>
      </c>
      <c r="AB255" s="36">
        <v>21</v>
      </c>
      <c r="AC255" s="36">
        <f t="shared" si="406"/>
        <v>40</v>
      </c>
      <c r="AD255" s="36" t="s">
        <v>11</v>
      </c>
      <c r="AE255" s="37">
        <v>19</v>
      </c>
      <c r="AF255" s="36">
        <v>21</v>
      </c>
      <c r="AG255" s="36">
        <f t="shared" si="407"/>
        <v>40</v>
      </c>
    </row>
    <row r="256" spans="1:33" x14ac:dyDescent="0.25">
      <c r="A256" s="40" t="s">
        <v>28</v>
      </c>
      <c r="B256" s="37">
        <v>26</v>
      </c>
      <c r="C256" s="37">
        <v>12</v>
      </c>
      <c r="D256" s="36">
        <v>20</v>
      </c>
      <c r="E256" s="36">
        <f t="shared" si="401"/>
        <v>58</v>
      </c>
      <c r="F256" s="37">
        <v>36</v>
      </c>
      <c r="G256" s="37">
        <v>11</v>
      </c>
      <c r="H256" s="36">
        <v>21</v>
      </c>
      <c r="I256" s="36">
        <f t="shared" si="402"/>
        <v>68</v>
      </c>
      <c r="J256" s="37">
        <v>31</v>
      </c>
      <c r="K256" s="37">
        <v>15</v>
      </c>
      <c r="L256" s="36">
        <v>21</v>
      </c>
      <c r="M256" s="36">
        <f t="shared" si="403"/>
        <v>67</v>
      </c>
      <c r="N256" s="37">
        <v>28</v>
      </c>
      <c r="O256" s="37">
        <v>15</v>
      </c>
      <c r="P256" s="36">
        <v>21</v>
      </c>
      <c r="Q256" s="36">
        <f t="shared" si="404"/>
        <v>64</v>
      </c>
      <c r="R256" s="37">
        <v>28</v>
      </c>
      <c r="S256" s="37">
        <v>16</v>
      </c>
      <c r="T256" s="36">
        <v>21</v>
      </c>
      <c r="U256" s="36">
        <f t="shared" si="405"/>
        <v>65</v>
      </c>
      <c r="V256" s="36" t="s">
        <v>11</v>
      </c>
      <c r="W256" s="36" t="s">
        <v>11</v>
      </c>
      <c r="X256" s="36" t="s">
        <v>11</v>
      </c>
      <c r="Y256" s="36" t="s">
        <v>11</v>
      </c>
      <c r="Z256" s="37">
        <v>32</v>
      </c>
      <c r="AA256" s="37">
        <v>16</v>
      </c>
      <c r="AB256" s="36">
        <v>21</v>
      </c>
      <c r="AC256" s="36">
        <f t="shared" si="406"/>
        <v>69</v>
      </c>
      <c r="AD256" s="37">
        <v>28</v>
      </c>
      <c r="AE256" s="37">
        <v>16</v>
      </c>
      <c r="AF256" s="36">
        <v>21</v>
      </c>
      <c r="AG256" s="36">
        <f t="shared" si="407"/>
        <v>65</v>
      </c>
    </row>
    <row r="257" spans="1:33" x14ac:dyDescent="0.25">
      <c r="A257" s="21" t="s">
        <v>29</v>
      </c>
      <c r="B257" s="39">
        <f>SUM(B245,B248,B249,B250,B251,B252,B253,B254,B255,B256)</f>
        <v>377</v>
      </c>
      <c r="C257" s="39">
        <f t="shared" ref="C257" si="426">SUM(C245,C248,C249,C250,C251,C252,C253,C254,C255,C256)</f>
        <v>163</v>
      </c>
      <c r="D257" s="39">
        <f t="shared" ref="D257" si="427">SUM(D245,D248,D249,D250,D251,D252,D253,D254,D255,D256)</f>
        <v>36</v>
      </c>
      <c r="E257" s="39">
        <f>SUM(B257:D257)-49</f>
        <v>527</v>
      </c>
      <c r="F257" s="39">
        <f t="shared" ref="F257" si="428">SUM(F245,F248,F249,F250,F251,F252,F253,F254,F255,F256)</f>
        <v>435</v>
      </c>
      <c r="G257" s="39">
        <f t="shared" ref="G257" si="429">SUM(G245,G248,G249,G250,G251,G252,G253,G254,G255,G256)</f>
        <v>171</v>
      </c>
      <c r="H257" s="39">
        <f t="shared" ref="H257" si="430">SUM(H245,H248,H249,H250,H251,H252,H253,H254,H255,H256)</f>
        <v>39</v>
      </c>
      <c r="I257" s="39">
        <f t="shared" ref="I257" si="431">SUM(F257:H257)-49</f>
        <v>596</v>
      </c>
      <c r="J257" s="39">
        <f t="shared" ref="J257" si="432">SUM(J245,J248,J249,J250,J251,J252,J253,J254,J255,J256)</f>
        <v>438</v>
      </c>
      <c r="K257" s="39">
        <f t="shared" ref="K257" si="433">SUM(K245,K248,K249,K250,K251,K252,K253,K254,K255,K256)</f>
        <v>176</v>
      </c>
      <c r="L257" s="39">
        <f t="shared" ref="L257" si="434">SUM(L245,L248,L249,L250,L251,L252,L253,L254,L255,L256)</f>
        <v>45</v>
      </c>
      <c r="M257" s="39">
        <f t="shared" ref="M257" si="435">SUM(J257:L257)-49</f>
        <v>610</v>
      </c>
      <c r="N257" s="39">
        <f t="shared" ref="N257" si="436">SUM(N245,N248,N249,N250,N251,N252,N253,N254,N255,N256)</f>
        <v>459</v>
      </c>
      <c r="O257" s="39">
        <f t="shared" ref="O257" si="437">SUM(O245,O248,O249,O250,O251,O252,O253,O254,O255,O256)</f>
        <v>182</v>
      </c>
      <c r="P257" s="39">
        <f t="shared" ref="P257" si="438">SUM(P245,P248,P249,P250,P251,P252,P253,P254,P255,P256)</f>
        <v>39</v>
      </c>
      <c r="Q257" s="39">
        <f t="shared" ref="Q257" si="439">SUM(N257:P257)-49</f>
        <v>631</v>
      </c>
      <c r="R257" s="39">
        <f t="shared" ref="R257" si="440">SUM(R245,R248,R249,R250,R251,R252,R253,R254,R255,R256)</f>
        <v>486</v>
      </c>
      <c r="S257" s="39">
        <f t="shared" ref="S257" si="441">SUM(S245,S248,S249,S250,S251,S252,S253,S254,S255,S256)</f>
        <v>190</v>
      </c>
      <c r="T257" s="39">
        <f t="shared" ref="T257" si="442">SUM(T245,T248,T249,T250,T251,T252,T253,T254,T255,T256)</f>
        <v>41</v>
      </c>
      <c r="U257" s="39">
        <f t="shared" ref="U257" si="443">SUM(R257:T257)-49</f>
        <v>668</v>
      </c>
      <c r="V257" s="36" t="s">
        <v>11</v>
      </c>
      <c r="W257" s="36" t="s">
        <v>11</v>
      </c>
      <c r="X257" s="36" t="s">
        <v>11</v>
      </c>
      <c r="Y257" s="36" t="s">
        <v>11</v>
      </c>
      <c r="Z257" s="39">
        <f t="shared" ref="Z257" si="444">SUM(Z245,Z248,Z249,Z250,Z251,Z252,Z253,Z254,Z255,Z256)</f>
        <v>434</v>
      </c>
      <c r="AA257" s="39">
        <f t="shared" ref="AA257" si="445">SUM(AA245,AA248,AA249,AA250,AA251,AA252,AA253,AA254,AA255,AA256)</f>
        <v>188</v>
      </c>
      <c r="AB257" s="39">
        <f t="shared" ref="AB257" si="446">SUM(AB245,AB248,AB249,AB250,AB251,AB252,AB253,AB254,AB255,AB256)</f>
        <v>42</v>
      </c>
      <c r="AC257" s="39">
        <f t="shared" ref="AC257" si="447">SUM(Z257:AB257)-49</f>
        <v>615</v>
      </c>
      <c r="AD257" s="39">
        <f t="shared" ref="AD257" si="448">SUM(AD245,AD248,AD249,AD250,AD251,AD252,AD253,AD254,AD255,AD256)</f>
        <v>459</v>
      </c>
      <c r="AE257" s="39">
        <f t="shared" ref="AE257" si="449">SUM(AE245,AE248,AE249,AE250,AE251,AE252,AE253,AE254,AE255,AE256)</f>
        <v>192</v>
      </c>
      <c r="AF257" s="39">
        <f t="shared" ref="AF257" si="450">SUM(AF245,AF248,AF249,AF250,AF251,AF252,AF253,AF254,AF255,AF256)</f>
        <v>42</v>
      </c>
      <c r="AG257" s="39">
        <f t="shared" ref="AG257" si="451">SUM(AD257:AF257)-49</f>
        <v>644</v>
      </c>
    </row>
    <row r="258" spans="1:33" ht="26.25" x14ac:dyDescent="0.25">
      <c r="A258" s="193" t="s">
        <v>284</v>
      </c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  <c r="AG258" s="193"/>
    </row>
    <row r="259" spans="1:33" ht="18.75" x14ac:dyDescent="0.25">
      <c r="A259" s="205" t="s">
        <v>34</v>
      </c>
      <c r="B259" s="205"/>
      <c r="C259" s="205"/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5"/>
      <c r="Q259" s="205"/>
      <c r="R259" s="205"/>
      <c r="S259" s="205"/>
      <c r="T259" s="205"/>
      <c r="U259" s="205"/>
      <c r="V259" s="205"/>
      <c r="W259" s="205"/>
      <c r="X259" s="205"/>
      <c r="Y259" s="205"/>
      <c r="Z259" s="205"/>
      <c r="AA259" s="205"/>
      <c r="AB259" s="205"/>
      <c r="AC259" s="205"/>
      <c r="AD259" s="205"/>
      <c r="AE259" s="205"/>
      <c r="AF259" s="205"/>
      <c r="AG259" s="205"/>
    </row>
    <row r="260" spans="1:33" ht="21" x14ac:dyDescent="0.25">
      <c r="A260" s="195" t="s">
        <v>238</v>
      </c>
      <c r="B260" s="195"/>
      <c r="C260" s="195"/>
      <c r="D260" s="195"/>
      <c r="E260" s="195"/>
      <c r="F260" s="195"/>
      <c r="G260" s="195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S260" s="195"/>
      <c r="T260" s="195"/>
      <c r="U260" s="195"/>
      <c r="V260" s="195"/>
      <c r="W260" s="195"/>
      <c r="X260" s="195"/>
      <c r="Y260" s="195"/>
      <c r="Z260" s="195"/>
      <c r="AA260" s="195"/>
      <c r="AB260" s="195"/>
      <c r="AC260" s="195"/>
      <c r="AD260" s="195"/>
      <c r="AE260" s="195"/>
      <c r="AF260" s="195"/>
      <c r="AG260" s="195"/>
    </row>
    <row r="261" spans="1:33" ht="19.5" x14ac:dyDescent="0.35">
      <c r="A261" s="21" t="s">
        <v>1</v>
      </c>
      <c r="B261" s="192" t="s">
        <v>333</v>
      </c>
      <c r="C261" s="192"/>
      <c r="D261" s="192"/>
      <c r="E261" s="192"/>
      <c r="F261" s="191" t="s">
        <v>240</v>
      </c>
      <c r="G261" s="191"/>
      <c r="H261" s="191"/>
      <c r="I261" s="191"/>
      <c r="J261" s="192" t="s">
        <v>289</v>
      </c>
      <c r="K261" s="192"/>
      <c r="L261" s="192"/>
      <c r="M261" s="192"/>
      <c r="N261" s="190" t="s">
        <v>242</v>
      </c>
      <c r="O261" s="190"/>
      <c r="P261" s="190"/>
      <c r="Q261" s="190"/>
      <c r="R261" s="196" t="s">
        <v>290</v>
      </c>
      <c r="S261" s="196"/>
      <c r="T261" s="196"/>
      <c r="U261" s="196"/>
      <c r="V261" s="196" t="s">
        <v>291</v>
      </c>
      <c r="W261" s="196"/>
      <c r="X261" s="196"/>
      <c r="Y261" s="196"/>
      <c r="Z261" s="196" t="s">
        <v>292</v>
      </c>
      <c r="AA261" s="196"/>
      <c r="AB261" s="196"/>
      <c r="AC261" s="196"/>
      <c r="AD261" s="190" t="s">
        <v>246</v>
      </c>
      <c r="AE261" s="190"/>
      <c r="AF261" s="190"/>
      <c r="AG261" s="190"/>
    </row>
    <row r="262" spans="1:33" x14ac:dyDescent="0.25">
      <c r="A262" s="40" t="s">
        <v>3</v>
      </c>
      <c r="B262" s="40" t="s">
        <v>4</v>
      </c>
      <c r="C262" s="40" t="s">
        <v>5</v>
      </c>
      <c r="D262" s="40" t="s">
        <v>6</v>
      </c>
      <c r="E262" s="40" t="s">
        <v>7</v>
      </c>
      <c r="F262" s="40" t="s">
        <v>4</v>
      </c>
      <c r="G262" s="40" t="s">
        <v>5</v>
      </c>
      <c r="H262" s="40" t="s">
        <v>6</v>
      </c>
      <c r="I262" s="40" t="s">
        <v>7</v>
      </c>
      <c r="J262" s="40" t="s">
        <v>4</v>
      </c>
      <c r="K262" s="40" t="s">
        <v>5</v>
      </c>
      <c r="L262" s="40" t="s">
        <v>6</v>
      </c>
      <c r="M262" s="40" t="s">
        <v>7</v>
      </c>
      <c r="N262" s="40" t="s">
        <v>4</v>
      </c>
      <c r="O262" s="40" t="s">
        <v>5</v>
      </c>
      <c r="P262" s="40" t="s">
        <v>6</v>
      </c>
      <c r="Q262" s="40" t="s">
        <v>7</v>
      </c>
      <c r="R262" s="40" t="s">
        <v>4</v>
      </c>
      <c r="S262" s="40" t="s">
        <v>5</v>
      </c>
      <c r="T262" s="40" t="s">
        <v>6</v>
      </c>
      <c r="U262" s="40" t="s">
        <v>7</v>
      </c>
      <c r="V262" s="40" t="s">
        <v>4</v>
      </c>
      <c r="W262" s="40" t="s">
        <v>5</v>
      </c>
      <c r="X262" s="40" t="s">
        <v>6</v>
      </c>
      <c r="Y262" s="40" t="s">
        <v>7</v>
      </c>
      <c r="Z262" s="40" t="s">
        <v>4</v>
      </c>
      <c r="AA262" s="40" t="s">
        <v>5</v>
      </c>
      <c r="AB262" s="40" t="s">
        <v>6</v>
      </c>
      <c r="AC262" s="40" t="s">
        <v>7</v>
      </c>
      <c r="AD262" s="40" t="s">
        <v>4</v>
      </c>
      <c r="AE262" s="40" t="s">
        <v>5</v>
      </c>
      <c r="AF262" s="40" t="s">
        <v>6</v>
      </c>
      <c r="AG262" s="40" t="s">
        <v>7</v>
      </c>
    </row>
    <row r="263" spans="1:33" x14ac:dyDescent="0.25">
      <c r="A263" s="46" t="s">
        <v>10</v>
      </c>
      <c r="B263" s="36">
        <v>35</v>
      </c>
      <c r="C263" s="36">
        <v>21</v>
      </c>
      <c r="D263" s="36" t="s">
        <v>11</v>
      </c>
      <c r="E263" s="36">
        <f>SUM(B263:D263)</f>
        <v>56</v>
      </c>
      <c r="F263" s="36">
        <v>36</v>
      </c>
      <c r="G263" s="36">
        <v>18</v>
      </c>
      <c r="H263" s="36" t="s">
        <v>11</v>
      </c>
      <c r="I263" s="36">
        <f t="shared" ref="I263" si="452">SUM(F263:H263)</f>
        <v>54</v>
      </c>
      <c r="J263" s="36">
        <v>36</v>
      </c>
      <c r="K263" s="36">
        <v>18</v>
      </c>
      <c r="L263" s="36" t="s">
        <v>11</v>
      </c>
      <c r="M263" s="36">
        <f t="shared" ref="M263" si="453">SUM(J263:L263)</f>
        <v>54</v>
      </c>
      <c r="N263" s="36">
        <v>30</v>
      </c>
      <c r="O263" s="36">
        <v>16</v>
      </c>
      <c r="P263" s="36" t="s">
        <v>11</v>
      </c>
      <c r="Q263" s="36">
        <f t="shared" ref="Q263" si="454">SUM(N263:P263)</f>
        <v>46</v>
      </c>
      <c r="R263" s="36">
        <v>36</v>
      </c>
      <c r="S263" s="36">
        <v>14</v>
      </c>
      <c r="T263" s="36" t="s">
        <v>11</v>
      </c>
      <c r="U263" s="36">
        <f t="shared" ref="U263" si="455">SUM(R263:T263)</f>
        <v>50</v>
      </c>
      <c r="V263" s="36">
        <v>35</v>
      </c>
      <c r="W263" s="36">
        <v>13</v>
      </c>
      <c r="X263" s="36" t="s">
        <v>11</v>
      </c>
      <c r="Y263" s="36">
        <f t="shared" ref="Y263" si="456">SUM(V263:X263)</f>
        <v>48</v>
      </c>
      <c r="Z263" s="36">
        <v>31</v>
      </c>
      <c r="AA263" s="36">
        <v>14</v>
      </c>
      <c r="AB263" s="36" t="s">
        <v>11</v>
      </c>
      <c r="AC263" s="36">
        <f t="shared" ref="AC263" si="457">SUM(Z263:AB263)</f>
        <v>45</v>
      </c>
      <c r="AD263" s="36">
        <v>33</v>
      </c>
      <c r="AE263" s="36">
        <v>20</v>
      </c>
      <c r="AF263" s="36" t="s">
        <v>11</v>
      </c>
      <c r="AG263" s="36">
        <f t="shared" ref="AG263" si="458">SUM(AD263:AF263)</f>
        <v>53</v>
      </c>
    </row>
    <row r="264" spans="1:33" x14ac:dyDescent="0.25">
      <c r="A264" s="46" t="s">
        <v>12</v>
      </c>
      <c r="B264" s="37">
        <v>38</v>
      </c>
      <c r="C264" s="37">
        <v>22</v>
      </c>
      <c r="D264" s="36" t="s">
        <v>11</v>
      </c>
      <c r="E264" s="36">
        <f t="shared" ref="E264:E276" si="459">SUM(B264:D264)</f>
        <v>60</v>
      </c>
      <c r="F264" s="37">
        <v>37</v>
      </c>
      <c r="G264" s="37">
        <v>20</v>
      </c>
      <c r="H264" s="36" t="s">
        <v>11</v>
      </c>
      <c r="I264" s="36">
        <f t="shared" ref="I264:I276" si="460">SUM(F264:H264)</f>
        <v>57</v>
      </c>
      <c r="J264" s="37">
        <v>38</v>
      </c>
      <c r="K264" s="37">
        <v>21</v>
      </c>
      <c r="L264" s="36" t="s">
        <v>11</v>
      </c>
      <c r="M264" s="36">
        <f t="shared" ref="M264:M276" si="461">SUM(J264:L264)</f>
        <v>59</v>
      </c>
      <c r="N264" s="37">
        <v>35</v>
      </c>
      <c r="O264" s="37">
        <v>18</v>
      </c>
      <c r="P264" s="36" t="s">
        <v>11</v>
      </c>
      <c r="Q264" s="36">
        <f t="shared" ref="Q264:Q276" si="462">SUM(N264:P264)</f>
        <v>53</v>
      </c>
      <c r="R264" s="37">
        <v>34</v>
      </c>
      <c r="S264" s="37">
        <v>18</v>
      </c>
      <c r="T264" s="36" t="s">
        <v>11</v>
      </c>
      <c r="U264" s="36">
        <f t="shared" ref="U264:U276" si="463">SUM(R264:T264)</f>
        <v>52</v>
      </c>
      <c r="V264" s="37">
        <v>33</v>
      </c>
      <c r="W264" s="37">
        <v>16</v>
      </c>
      <c r="X264" s="36" t="s">
        <v>11</v>
      </c>
      <c r="Y264" s="36">
        <f t="shared" ref="Y264:Y276" si="464">SUM(V264:X264)</f>
        <v>49</v>
      </c>
      <c r="Z264" s="37">
        <v>36</v>
      </c>
      <c r="AA264" s="37">
        <v>17</v>
      </c>
      <c r="AB264" s="36" t="s">
        <v>11</v>
      </c>
      <c r="AC264" s="36">
        <f t="shared" ref="AC264:AC276" si="465">SUM(Z264:AB264)</f>
        <v>53</v>
      </c>
      <c r="AD264" s="37">
        <v>30</v>
      </c>
      <c r="AE264" s="37">
        <v>19</v>
      </c>
      <c r="AF264" s="36" t="s">
        <v>11</v>
      </c>
      <c r="AG264" s="36">
        <f t="shared" ref="AG264:AG276" si="466">SUM(AD264:AF264)</f>
        <v>49</v>
      </c>
    </row>
    <row r="265" spans="1:33" x14ac:dyDescent="0.25">
      <c r="A265" s="47" t="s">
        <v>13</v>
      </c>
      <c r="B265" s="38">
        <f>SUM(B263:B264)</f>
        <v>73</v>
      </c>
      <c r="C265" s="38">
        <f>SUM(C263:C264)</f>
        <v>43</v>
      </c>
      <c r="D265" s="39" t="s">
        <v>11</v>
      </c>
      <c r="E265" s="39">
        <f t="shared" si="459"/>
        <v>116</v>
      </c>
      <c r="F265" s="38">
        <f t="shared" ref="F265" si="467">SUM(F263:F264)</f>
        <v>73</v>
      </c>
      <c r="G265" s="38">
        <f t="shared" ref="G265" si="468">SUM(G263:G264)</f>
        <v>38</v>
      </c>
      <c r="H265" s="39" t="s">
        <v>11</v>
      </c>
      <c r="I265" s="39">
        <f t="shared" si="460"/>
        <v>111</v>
      </c>
      <c r="J265" s="38">
        <f t="shared" ref="J265" si="469">SUM(J263:J264)</f>
        <v>74</v>
      </c>
      <c r="K265" s="38">
        <f t="shared" ref="K265" si="470">SUM(K263:K264)</f>
        <v>39</v>
      </c>
      <c r="L265" s="39" t="s">
        <v>11</v>
      </c>
      <c r="M265" s="39">
        <f t="shared" si="461"/>
        <v>113</v>
      </c>
      <c r="N265" s="38">
        <f t="shared" ref="N265" si="471">SUM(N263:N264)</f>
        <v>65</v>
      </c>
      <c r="O265" s="38">
        <f t="shared" ref="O265" si="472">SUM(O263:O264)</f>
        <v>34</v>
      </c>
      <c r="P265" s="39" t="s">
        <v>11</v>
      </c>
      <c r="Q265" s="39">
        <f t="shared" si="462"/>
        <v>99</v>
      </c>
      <c r="R265" s="38">
        <f t="shared" ref="R265" si="473">SUM(R263:R264)</f>
        <v>70</v>
      </c>
      <c r="S265" s="38">
        <f t="shared" ref="S265" si="474">SUM(S263:S264)</f>
        <v>32</v>
      </c>
      <c r="T265" s="39" t="s">
        <v>11</v>
      </c>
      <c r="U265" s="39">
        <f t="shared" si="463"/>
        <v>102</v>
      </c>
      <c r="V265" s="38">
        <f t="shared" ref="V265" si="475">SUM(V263:V264)</f>
        <v>68</v>
      </c>
      <c r="W265" s="38">
        <f t="shared" ref="W265" si="476">SUM(W263:W264)</f>
        <v>29</v>
      </c>
      <c r="X265" s="39" t="s">
        <v>11</v>
      </c>
      <c r="Y265" s="39">
        <f t="shared" si="464"/>
        <v>97</v>
      </c>
      <c r="Z265" s="38">
        <f t="shared" ref="Z265" si="477">SUM(Z263:Z264)</f>
        <v>67</v>
      </c>
      <c r="AA265" s="38">
        <f t="shared" ref="AA265" si="478">SUM(AA263:AA264)</f>
        <v>31</v>
      </c>
      <c r="AB265" s="39" t="s">
        <v>11</v>
      </c>
      <c r="AC265" s="39">
        <f t="shared" si="465"/>
        <v>98</v>
      </c>
      <c r="AD265" s="38">
        <f t="shared" ref="AD265" si="479">SUM(AD263:AD264)</f>
        <v>63</v>
      </c>
      <c r="AE265" s="38">
        <f t="shared" ref="AE265" si="480">SUM(AE263:AE264)</f>
        <v>39</v>
      </c>
      <c r="AF265" s="39" t="s">
        <v>11</v>
      </c>
      <c r="AG265" s="39">
        <f t="shared" si="466"/>
        <v>102</v>
      </c>
    </row>
    <row r="266" spans="1:33" x14ac:dyDescent="0.25">
      <c r="A266" s="46" t="s">
        <v>14</v>
      </c>
      <c r="B266" s="36">
        <v>39</v>
      </c>
      <c r="C266" s="36" t="s">
        <v>11</v>
      </c>
      <c r="D266" s="36" t="s">
        <v>11</v>
      </c>
      <c r="E266" s="36">
        <f t="shared" si="459"/>
        <v>39</v>
      </c>
      <c r="F266" s="36">
        <v>42</v>
      </c>
      <c r="G266" s="36" t="s">
        <v>11</v>
      </c>
      <c r="H266" s="36" t="s">
        <v>11</v>
      </c>
      <c r="I266" s="36">
        <f t="shared" si="460"/>
        <v>42</v>
      </c>
      <c r="J266" s="36">
        <v>47</v>
      </c>
      <c r="K266" s="36" t="s">
        <v>11</v>
      </c>
      <c r="L266" s="36" t="s">
        <v>11</v>
      </c>
      <c r="M266" s="36">
        <f t="shared" si="461"/>
        <v>47</v>
      </c>
      <c r="N266" s="36">
        <v>63</v>
      </c>
      <c r="O266" s="36" t="s">
        <v>11</v>
      </c>
      <c r="P266" s="36" t="s">
        <v>11</v>
      </c>
      <c r="Q266" s="36">
        <f t="shared" si="462"/>
        <v>63</v>
      </c>
      <c r="R266" s="36">
        <v>35</v>
      </c>
      <c r="S266" s="36" t="s">
        <v>11</v>
      </c>
      <c r="T266" s="36" t="s">
        <v>11</v>
      </c>
      <c r="U266" s="36">
        <f t="shared" si="463"/>
        <v>35</v>
      </c>
      <c r="V266" s="36">
        <v>44</v>
      </c>
      <c r="W266" s="36" t="s">
        <v>11</v>
      </c>
      <c r="X266" s="36" t="s">
        <v>11</v>
      </c>
      <c r="Y266" s="36">
        <f t="shared" si="464"/>
        <v>44</v>
      </c>
      <c r="Z266" s="36">
        <v>49</v>
      </c>
      <c r="AA266" s="36" t="s">
        <v>11</v>
      </c>
      <c r="AB266" s="36" t="s">
        <v>11</v>
      </c>
      <c r="AC266" s="36">
        <f t="shared" si="465"/>
        <v>49</v>
      </c>
      <c r="AD266" s="36">
        <v>45</v>
      </c>
      <c r="AE266" s="36" t="s">
        <v>11</v>
      </c>
      <c r="AF266" s="36" t="s">
        <v>11</v>
      </c>
      <c r="AG266" s="36">
        <f t="shared" si="466"/>
        <v>45</v>
      </c>
    </row>
    <row r="267" spans="1:33" x14ac:dyDescent="0.25">
      <c r="A267" s="46" t="s">
        <v>15</v>
      </c>
      <c r="B267" s="37">
        <v>62</v>
      </c>
      <c r="C267" s="36" t="s">
        <v>11</v>
      </c>
      <c r="D267" s="36" t="s">
        <v>11</v>
      </c>
      <c r="E267" s="36">
        <f t="shared" si="459"/>
        <v>62</v>
      </c>
      <c r="F267" s="37">
        <v>40</v>
      </c>
      <c r="G267" s="36" t="s">
        <v>11</v>
      </c>
      <c r="H267" s="36" t="s">
        <v>11</v>
      </c>
      <c r="I267" s="36">
        <f t="shared" si="460"/>
        <v>40</v>
      </c>
      <c r="J267" s="37">
        <v>46</v>
      </c>
      <c r="K267" s="36" t="s">
        <v>11</v>
      </c>
      <c r="L267" s="36" t="s">
        <v>11</v>
      </c>
      <c r="M267" s="36">
        <f t="shared" si="461"/>
        <v>46</v>
      </c>
      <c r="N267" s="37">
        <v>60</v>
      </c>
      <c r="O267" s="36" t="s">
        <v>11</v>
      </c>
      <c r="P267" s="36" t="s">
        <v>11</v>
      </c>
      <c r="Q267" s="36">
        <f t="shared" si="462"/>
        <v>60</v>
      </c>
      <c r="R267" s="37">
        <v>23</v>
      </c>
      <c r="S267" s="36" t="s">
        <v>11</v>
      </c>
      <c r="T267" s="36" t="s">
        <v>11</v>
      </c>
      <c r="U267" s="36">
        <f t="shared" si="463"/>
        <v>23</v>
      </c>
      <c r="V267" s="37">
        <v>31</v>
      </c>
      <c r="W267" s="36" t="s">
        <v>11</v>
      </c>
      <c r="X267" s="36" t="s">
        <v>11</v>
      </c>
      <c r="Y267" s="36">
        <f t="shared" si="464"/>
        <v>31</v>
      </c>
      <c r="Z267" s="37">
        <v>27</v>
      </c>
      <c r="AA267" s="36" t="s">
        <v>11</v>
      </c>
      <c r="AB267" s="36" t="s">
        <v>11</v>
      </c>
      <c r="AC267" s="36">
        <f t="shared" si="465"/>
        <v>27</v>
      </c>
      <c r="AD267" s="37">
        <v>46</v>
      </c>
      <c r="AE267" s="36" t="s">
        <v>11</v>
      </c>
      <c r="AF267" s="36" t="s">
        <v>11</v>
      </c>
      <c r="AG267" s="36">
        <f t="shared" si="466"/>
        <v>46</v>
      </c>
    </row>
    <row r="268" spans="1:33" x14ac:dyDescent="0.25">
      <c r="A268" s="47" t="s">
        <v>16</v>
      </c>
      <c r="B268" s="38">
        <f>SUM(B266:B267)</f>
        <v>101</v>
      </c>
      <c r="C268" s="39" t="s">
        <v>11</v>
      </c>
      <c r="D268" s="39" t="s">
        <v>11</v>
      </c>
      <c r="E268" s="39">
        <f t="shared" si="459"/>
        <v>101</v>
      </c>
      <c r="F268" s="38">
        <f t="shared" ref="F268" si="481">SUM(F266:F267)</f>
        <v>82</v>
      </c>
      <c r="G268" s="39" t="s">
        <v>11</v>
      </c>
      <c r="H268" s="39" t="s">
        <v>11</v>
      </c>
      <c r="I268" s="39">
        <f t="shared" si="460"/>
        <v>82</v>
      </c>
      <c r="J268" s="38">
        <f t="shared" ref="J268" si="482">SUM(J266:J267)</f>
        <v>93</v>
      </c>
      <c r="K268" s="39" t="s">
        <v>11</v>
      </c>
      <c r="L268" s="39" t="s">
        <v>11</v>
      </c>
      <c r="M268" s="39">
        <f t="shared" si="461"/>
        <v>93</v>
      </c>
      <c r="N268" s="38">
        <f t="shared" ref="N268" si="483">SUM(N266:N267)</f>
        <v>123</v>
      </c>
      <c r="O268" s="39" t="s">
        <v>11</v>
      </c>
      <c r="P268" s="39" t="s">
        <v>11</v>
      </c>
      <c r="Q268" s="39">
        <f t="shared" si="462"/>
        <v>123</v>
      </c>
      <c r="R268" s="48">
        <f t="shared" ref="R268" si="484">SUM(R266:R267)</f>
        <v>58</v>
      </c>
      <c r="S268" s="39" t="s">
        <v>11</v>
      </c>
      <c r="T268" s="39" t="s">
        <v>11</v>
      </c>
      <c r="U268" s="39">
        <f t="shared" si="463"/>
        <v>58</v>
      </c>
      <c r="V268" s="38">
        <f t="shared" ref="V268" si="485">SUM(V266:V267)</f>
        <v>75</v>
      </c>
      <c r="W268" s="39" t="s">
        <v>11</v>
      </c>
      <c r="X268" s="39" t="s">
        <v>11</v>
      </c>
      <c r="Y268" s="39">
        <f t="shared" si="464"/>
        <v>75</v>
      </c>
      <c r="Z268" s="38">
        <f t="shared" ref="Z268" si="486">SUM(Z266:Z267)</f>
        <v>76</v>
      </c>
      <c r="AA268" s="39" t="s">
        <v>11</v>
      </c>
      <c r="AB268" s="39" t="s">
        <v>11</v>
      </c>
      <c r="AC268" s="39">
        <f t="shared" si="465"/>
        <v>76</v>
      </c>
      <c r="AD268" s="38">
        <f t="shared" ref="AD268" si="487">SUM(AD266:AD267)</f>
        <v>91</v>
      </c>
      <c r="AE268" s="39" t="s">
        <v>11</v>
      </c>
      <c r="AF268" s="39" t="s">
        <v>11</v>
      </c>
      <c r="AG268" s="39">
        <f t="shared" si="466"/>
        <v>91</v>
      </c>
    </row>
    <row r="269" spans="1:33" x14ac:dyDescent="0.25">
      <c r="A269" s="40" t="s">
        <v>17</v>
      </c>
      <c r="B269" s="37">
        <v>29</v>
      </c>
      <c r="C269" s="37">
        <v>29</v>
      </c>
      <c r="D269" s="36" t="s">
        <v>11</v>
      </c>
      <c r="E269" s="36">
        <f t="shared" si="459"/>
        <v>58</v>
      </c>
      <c r="F269" s="37">
        <v>40</v>
      </c>
      <c r="G269" s="37">
        <v>26</v>
      </c>
      <c r="H269" s="36" t="s">
        <v>11</v>
      </c>
      <c r="I269" s="36">
        <f t="shared" si="460"/>
        <v>66</v>
      </c>
      <c r="J269" s="37">
        <v>39</v>
      </c>
      <c r="K269" s="37">
        <v>26</v>
      </c>
      <c r="L269" s="36" t="s">
        <v>11</v>
      </c>
      <c r="M269" s="36">
        <f t="shared" si="461"/>
        <v>65</v>
      </c>
      <c r="N269" s="37">
        <v>39</v>
      </c>
      <c r="O269" s="37">
        <v>28</v>
      </c>
      <c r="P269" s="36" t="s">
        <v>11</v>
      </c>
      <c r="Q269" s="36">
        <f t="shared" si="462"/>
        <v>67</v>
      </c>
      <c r="R269" s="37">
        <v>31</v>
      </c>
      <c r="S269" s="37">
        <v>29</v>
      </c>
      <c r="T269" s="36" t="s">
        <v>11</v>
      </c>
      <c r="U269" s="36">
        <f t="shared" si="463"/>
        <v>60</v>
      </c>
      <c r="V269" s="37">
        <v>42</v>
      </c>
      <c r="W269" s="37">
        <v>26</v>
      </c>
      <c r="X269" s="36" t="s">
        <v>11</v>
      </c>
      <c r="Y269" s="36">
        <f t="shared" si="464"/>
        <v>68</v>
      </c>
      <c r="Z269" s="37">
        <v>43</v>
      </c>
      <c r="AA269" s="37">
        <v>29</v>
      </c>
      <c r="AB269" s="36" t="s">
        <v>11</v>
      </c>
      <c r="AC269" s="36">
        <f t="shared" si="465"/>
        <v>72</v>
      </c>
      <c r="AD269" s="37">
        <v>41</v>
      </c>
      <c r="AE269" s="37">
        <v>30</v>
      </c>
      <c r="AF269" s="36" t="s">
        <v>11</v>
      </c>
      <c r="AG269" s="36">
        <f t="shared" si="466"/>
        <v>71</v>
      </c>
    </row>
    <row r="270" spans="1:33" x14ac:dyDescent="0.25">
      <c r="A270" s="40" t="s">
        <v>18</v>
      </c>
      <c r="B270" s="37">
        <v>34</v>
      </c>
      <c r="C270" s="37">
        <v>14</v>
      </c>
      <c r="D270" s="36" t="s">
        <v>11</v>
      </c>
      <c r="E270" s="36">
        <f t="shared" si="459"/>
        <v>48</v>
      </c>
      <c r="F270" s="37">
        <v>23</v>
      </c>
      <c r="G270" s="37">
        <v>24</v>
      </c>
      <c r="H270" s="36" t="s">
        <v>11</v>
      </c>
      <c r="I270" s="36">
        <f t="shared" si="460"/>
        <v>47</v>
      </c>
      <c r="J270" s="48">
        <v>17</v>
      </c>
      <c r="K270" s="37">
        <v>24</v>
      </c>
      <c r="L270" s="36" t="s">
        <v>11</v>
      </c>
      <c r="M270" s="36">
        <f t="shared" si="461"/>
        <v>41</v>
      </c>
      <c r="N270" s="37">
        <v>35</v>
      </c>
      <c r="O270" s="37">
        <v>24</v>
      </c>
      <c r="P270" s="36" t="s">
        <v>11</v>
      </c>
      <c r="Q270" s="36">
        <f t="shared" si="462"/>
        <v>59</v>
      </c>
      <c r="R270" s="37">
        <v>23</v>
      </c>
      <c r="S270" s="37">
        <v>21</v>
      </c>
      <c r="T270" s="36" t="s">
        <v>11</v>
      </c>
      <c r="U270" s="36">
        <f t="shared" si="463"/>
        <v>44</v>
      </c>
      <c r="V270" s="48">
        <v>17</v>
      </c>
      <c r="W270" s="37">
        <v>21</v>
      </c>
      <c r="X270" s="36" t="s">
        <v>11</v>
      </c>
      <c r="Y270" s="36">
        <f t="shared" si="464"/>
        <v>38</v>
      </c>
      <c r="Z270" s="48">
        <v>17</v>
      </c>
      <c r="AA270" s="37">
        <v>23</v>
      </c>
      <c r="AB270" s="36" t="s">
        <v>11</v>
      </c>
      <c r="AC270" s="36">
        <f t="shared" si="465"/>
        <v>40</v>
      </c>
      <c r="AD270" s="37">
        <v>23</v>
      </c>
      <c r="AE270" s="37">
        <v>24</v>
      </c>
      <c r="AF270" s="36" t="s">
        <v>11</v>
      </c>
      <c r="AG270" s="36">
        <f t="shared" si="466"/>
        <v>47</v>
      </c>
    </row>
    <row r="271" spans="1:33" x14ac:dyDescent="0.25">
      <c r="A271" s="40" t="s">
        <v>2</v>
      </c>
      <c r="B271" s="37">
        <v>36</v>
      </c>
      <c r="C271" s="37">
        <v>23</v>
      </c>
      <c r="D271" s="36" t="s">
        <v>11</v>
      </c>
      <c r="E271" s="36">
        <f t="shared" si="459"/>
        <v>59</v>
      </c>
      <c r="F271" s="37">
        <v>37</v>
      </c>
      <c r="G271" s="37">
        <v>25</v>
      </c>
      <c r="H271" s="36" t="s">
        <v>11</v>
      </c>
      <c r="I271" s="36">
        <f t="shared" si="460"/>
        <v>62</v>
      </c>
      <c r="J271" s="37">
        <v>41</v>
      </c>
      <c r="K271" s="37">
        <v>24</v>
      </c>
      <c r="L271" s="36" t="s">
        <v>11</v>
      </c>
      <c r="M271" s="36">
        <f t="shared" si="461"/>
        <v>65</v>
      </c>
      <c r="N271" s="37">
        <v>39</v>
      </c>
      <c r="O271" s="37">
        <v>24</v>
      </c>
      <c r="P271" s="36" t="s">
        <v>11</v>
      </c>
      <c r="Q271" s="36">
        <f t="shared" si="462"/>
        <v>63</v>
      </c>
      <c r="R271" s="37">
        <v>31</v>
      </c>
      <c r="S271" s="37">
        <v>23</v>
      </c>
      <c r="T271" s="36" t="s">
        <v>11</v>
      </c>
      <c r="U271" s="36">
        <f t="shared" si="463"/>
        <v>54</v>
      </c>
      <c r="V271" s="37">
        <v>34</v>
      </c>
      <c r="W271" s="37">
        <v>20</v>
      </c>
      <c r="X271" s="36" t="s">
        <v>11</v>
      </c>
      <c r="Y271" s="36">
        <f t="shared" si="464"/>
        <v>54</v>
      </c>
      <c r="Z271" s="37">
        <v>40</v>
      </c>
      <c r="AA271" s="37">
        <v>22</v>
      </c>
      <c r="AB271" s="36" t="s">
        <v>11</v>
      </c>
      <c r="AC271" s="36">
        <f t="shared" si="465"/>
        <v>62</v>
      </c>
      <c r="AD271" s="37">
        <v>28</v>
      </c>
      <c r="AE271" s="37">
        <v>22</v>
      </c>
      <c r="AF271" s="36" t="s">
        <v>11</v>
      </c>
      <c r="AG271" s="36">
        <f t="shared" si="466"/>
        <v>50</v>
      </c>
    </row>
    <row r="272" spans="1:33" x14ac:dyDescent="0.25">
      <c r="A272" s="40" t="s">
        <v>21</v>
      </c>
      <c r="B272" s="72">
        <v>11</v>
      </c>
      <c r="C272" s="37">
        <v>12</v>
      </c>
      <c r="D272" s="36" t="s">
        <v>11</v>
      </c>
      <c r="E272" s="36">
        <f t="shared" si="459"/>
        <v>23</v>
      </c>
      <c r="F272" s="36">
        <v>44</v>
      </c>
      <c r="G272" s="37">
        <v>14</v>
      </c>
      <c r="H272" s="36" t="s">
        <v>11</v>
      </c>
      <c r="I272" s="36">
        <f t="shared" si="460"/>
        <v>58</v>
      </c>
      <c r="J272" s="36">
        <v>42</v>
      </c>
      <c r="K272" s="37">
        <v>14</v>
      </c>
      <c r="L272" s="36" t="s">
        <v>11</v>
      </c>
      <c r="M272" s="36">
        <f t="shared" si="461"/>
        <v>56</v>
      </c>
      <c r="N272" s="36">
        <v>48</v>
      </c>
      <c r="O272" s="37">
        <v>19</v>
      </c>
      <c r="P272" s="36" t="s">
        <v>11</v>
      </c>
      <c r="Q272" s="36">
        <f t="shared" si="462"/>
        <v>67</v>
      </c>
      <c r="R272" s="36">
        <v>23</v>
      </c>
      <c r="S272" s="37">
        <v>11</v>
      </c>
      <c r="T272" s="36" t="s">
        <v>11</v>
      </c>
      <c r="U272" s="36">
        <f t="shared" si="463"/>
        <v>34</v>
      </c>
      <c r="V272" s="36">
        <v>32</v>
      </c>
      <c r="W272" s="37">
        <v>11</v>
      </c>
      <c r="X272" s="36" t="s">
        <v>11</v>
      </c>
      <c r="Y272" s="36">
        <f t="shared" si="464"/>
        <v>43</v>
      </c>
      <c r="Z272" s="36">
        <v>42</v>
      </c>
      <c r="AA272" s="37">
        <v>11</v>
      </c>
      <c r="AB272" s="36" t="s">
        <v>11</v>
      </c>
      <c r="AC272" s="36">
        <f t="shared" si="465"/>
        <v>53</v>
      </c>
      <c r="AD272" s="36">
        <v>26</v>
      </c>
      <c r="AE272" s="37">
        <v>11</v>
      </c>
      <c r="AF272" s="36" t="s">
        <v>11</v>
      </c>
      <c r="AG272" s="36">
        <f t="shared" si="466"/>
        <v>37</v>
      </c>
    </row>
    <row r="273" spans="1:33" x14ac:dyDescent="0.25">
      <c r="A273" s="40" t="s">
        <v>23</v>
      </c>
      <c r="B273" s="37">
        <v>33</v>
      </c>
      <c r="C273" s="37">
        <v>13</v>
      </c>
      <c r="D273" s="36" t="s">
        <v>11</v>
      </c>
      <c r="E273" s="36">
        <f t="shared" si="459"/>
        <v>46</v>
      </c>
      <c r="F273" s="37">
        <v>38</v>
      </c>
      <c r="G273" s="37">
        <v>12</v>
      </c>
      <c r="H273" s="36" t="s">
        <v>11</v>
      </c>
      <c r="I273" s="36">
        <f t="shared" si="460"/>
        <v>50</v>
      </c>
      <c r="J273" s="37">
        <v>38</v>
      </c>
      <c r="K273" s="37">
        <v>12</v>
      </c>
      <c r="L273" s="36" t="s">
        <v>11</v>
      </c>
      <c r="M273" s="36">
        <f t="shared" si="461"/>
        <v>50</v>
      </c>
      <c r="N273" s="37">
        <v>28</v>
      </c>
      <c r="O273" s="37">
        <v>15</v>
      </c>
      <c r="P273" s="36" t="s">
        <v>11</v>
      </c>
      <c r="Q273" s="36">
        <f t="shared" si="462"/>
        <v>43</v>
      </c>
      <c r="R273" s="37">
        <v>37</v>
      </c>
      <c r="S273" s="37">
        <v>12</v>
      </c>
      <c r="T273" s="36" t="s">
        <v>11</v>
      </c>
      <c r="U273" s="36">
        <f t="shared" si="463"/>
        <v>49</v>
      </c>
      <c r="V273" s="37">
        <v>34</v>
      </c>
      <c r="W273" s="37">
        <v>14</v>
      </c>
      <c r="X273" s="36" t="s">
        <v>11</v>
      </c>
      <c r="Y273" s="36">
        <f t="shared" si="464"/>
        <v>48</v>
      </c>
      <c r="Z273" s="37">
        <v>27</v>
      </c>
      <c r="AA273" s="37">
        <v>14</v>
      </c>
      <c r="AB273" s="36" t="s">
        <v>11</v>
      </c>
      <c r="AC273" s="36">
        <f t="shared" si="465"/>
        <v>41</v>
      </c>
      <c r="AD273" s="37">
        <v>25</v>
      </c>
      <c r="AE273" s="37">
        <v>18</v>
      </c>
      <c r="AF273" s="36" t="s">
        <v>11</v>
      </c>
      <c r="AG273" s="36">
        <f t="shared" si="466"/>
        <v>43</v>
      </c>
    </row>
    <row r="274" spans="1:33" x14ac:dyDescent="0.25">
      <c r="A274" s="40" t="s">
        <v>25</v>
      </c>
      <c r="B274" s="37">
        <v>27</v>
      </c>
      <c r="C274" s="37">
        <v>17</v>
      </c>
      <c r="D274" s="36" t="s">
        <v>11</v>
      </c>
      <c r="E274" s="36">
        <f t="shared" si="459"/>
        <v>44</v>
      </c>
      <c r="F274" s="37">
        <v>34</v>
      </c>
      <c r="G274" s="37">
        <v>18</v>
      </c>
      <c r="H274" s="36" t="s">
        <v>11</v>
      </c>
      <c r="I274" s="36">
        <f t="shared" si="460"/>
        <v>52</v>
      </c>
      <c r="J274" s="37">
        <v>34</v>
      </c>
      <c r="K274" s="37">
        <v>19</v>
      </c>
      <c r="L274" s="36" t="s">
        <v>11</v>
      </c>
      <c r="M274" s="36">
        <f t="shared" si="461"/>
        <v>53</v>
      </c>
      <c r="N274" s="37">
        <v>33</v>
      </c>
      <c r="O274" s="37">
        <v>17</v>
      </c>
      <c r="P274" s="36" t="s">
        <v>11</v>
      </c>
      <c r="Q274" s="36">
        <f t="shared" si="462"/>
        <v>50</v>
      </c>
      <c r="R274" s="37">
        <v>28</v>
      </c>
      <c r="S274" s="37">
        <v>19</v>
      </c>
      <c r="T274" s="36" t="s">
        <v>11</v>
      </c>
      <c r="U274" s="36">
        <f t="shared" si="463"/>
        <v>47</v>
      </c>
      <c r="V274" s="37">
        <v>24</v>
      </c>
      <c r="W274" s="37">
        <v>20</v>
      </c>
      <c r="X274" s="36" t="s">
        <v>11</v>
      </c>
      <c r="Y274" s="36">
        <f t="shared" si="464"/>
        <v>44</v>
      </c>
      <c r="Z274" s="37">
        <v>26</v>
      </c>
      <c r="AA274" s="37">
        <v>18</v>
      </c>
      <c r="AB274" s="36" t="s">
        <v>11</v>
      </c>
      <c r="AC274" s="36">
        <f t="shared" si="465"/>
        <v>44</v>
      </c>
      <c r="AD274" s="37">
        <v>24</v>
      </c>
      <c r="AE274" s="37">
        <v>22</v>
      </c>
      <c r="AF274" s="36" t="s">
        <v>11</v>
      </c>
      <c r="AG274" s="36">
        <f t="shared" si="466"/>
        <v>46</v>
      </c>
    </row>
    <row r="275" spans="1:33" x14ac:dyDescent="0.25">
      <c r="A275" s="40" t="s">
        <v>20</v>
      </c>
      <c r="B275" s="36" t="s">
        <v>11</v>
      </c>
      <c r="C275" s="37">
        <v>19</v>
      </c>
      <c r="D275" s="36">
        <v>22</v>
      </c>
      <c r="E275" s="36">
        <f t="shared" si="459"/>
        <v>41</v>
      </c>
      <c r="F275" s="36" t="s">
        <v>11</v>
      </c>
      <c r="G275" s="37">
        <v>19</v>
      </c>
      <c r="H275" s="36">
        <v>21</v>
      </c>
      <c r="I275" s="36">
        <f t="shared" si="460"/>
        <v>40</v>
      </c>
      <c r="J275" s="36" t="s">
        <v>11</v>
      </c>
      <c r="K275" s="37">
        <v>18</v>
      </c>
      <c r="L275" s="36">
        <v>21</v>
      </c>
      <c r="M275" s="36">
        <f t="shared" si="461"/>
        <v>39</v>
      </c>
      <c r="N275" s="36" t="s">
        <v>11</v>
      </c>
      <c r="O275" s="37">
        <v>19</v>
      </c>
      <c r="P275" s="36">
        <v>21</v>
      </c>
      <c r="Q275" s="36">
        <f t="shared" si="462"/>
        <v>40</v>
      </c>
      <c r="R275" s="36" t="s">
        <v>11</v>
      </c>
      <c r="S275" s="37">
        <v>15</v>
      </c>
      <c r="T275" s="36">
        <v>17</v>
      </c>
      <c r="U275" s="36">
        <f t="shared" si="463"/>
        <v>32</v>
      </c>
      <c r="V275" s="36" t="s">
        <v>11</v>
      </c>
      <c r="W275" s="37">
        <v>19</v>
      </c>
      <c r="X275" s="36">
        <v>21</v>
      </c>
      <c r="Y275" s="36">
        <f t="shared" si="464"/>
        <v>40</v>
      </c>
      <c r="Z275" s="36" t="s">
        <v>11</v>
      </c>
      <c r="AA275" s="37">
        <v>20</v>
      </c>
      <c r="AB275" s="36">
        <v>24</v>
      </c>
      <c r="AC275" s="36">
        <f t="shared" si="465"/>
        <v>44</v>
      </c>
      <c r="AD275" s="36" t="s">
        <v>11</v>
      </c>
      <c r="AE275" s="37">
        <v>18</v>
      </c>
      <c r="AF275" s="36">
        <v>20</v>
      </c>
      <c r="AG275" s="36">
        <f t="shared" si="466"/>
        <v>38</v>
      </c>
    </row>
    <row r="276" spans="1:33" x14ac:dyDescent="0.25">
      <c r="A276" s="40" t="s">
        <v>28</v>
      </c>
      <c r="B276" s="37">
        <v>31</v>
      </c>
      <c r="C276" s="37">
        <v>16</v>
      </c>
      <c r="D276" s="36">
        <v>21</v>
      </c>
      <c r="E276" s="36">
        <f t="shared" si="459"/>
        <v>68</v>
      </c>
      <c r="F276" s="37">
        <v>32</v>
      </c>
      <c r="G276" s="37">
        <v>17</v>
      </c>
      <c r="H276" s="36">
        <v>21</v>
      </c>
      <c r="I276" s="36">
        <f t="shared" si="460"/>
        <v>70</v>
      </c>
      <c r="J276" s="37">
        <v>35</v>
      </c>
      <c r="K276" s="37">
        <v>17</v>
      </c>
      <c r="L276" s="36">
        <v>22</v>
      </c>
      <c r="M276" s="36">
        <f t="shared" si="461"/>
        <v>74</v>
      </c>
      <c r="N276" s="37">
        <v>25</v>
      </c>
      <c r="O276" s="37">
        <v>18</v>
      </c>
      <c r="P276" s="36">
        <v>21</v>
      </c>
      <c r="Q276" s="36">
        <f t="shared" si="462"/>
        <v>64</v>
      </c>
      <c r="R276" s="37">
        <v>36</v>
      </c>
      <c r="S276" s="37">
        <v>19</v>
      </c>
      <c r="T276" s="36">
        <v>22</v>
      </c>
      <c r="U276" s="36">
        <f t="shared" si="463"/>
        <v>77</v>
      </c>
      <c r="V276" s="37">
        <v>30</v>
      </c>
      <c r="W276" s="37">
        <v>18</v>
      </c>
      <c r="X276" s="36">
        <v>21</v>
      </c>
      <c r="Y276" s="36">
        <f t="shared" si="464"/>
        <v>69</v>
      </c>
      <c r="Z276" s="37">
        <v>21</v>
      </c>
      <c r="AA276" s="37">
        <v>20</v>
      </c>
      <c r="AB276" s="36">
        <v>21</v>
      </c>
      <c r="AC276" s="36">
        <f t="shared" si="465"/>
        <v>62</v>
      </c>
      <c r="AD276" s="37">
        <v>25</v>
      </c>
      <c r="AE276" s="37">
        <v>16</v>
      </c>
      <c r="AF276" s="36">
        <v>21</v>
      </c>
      <c r="AG276" s="36">
        <f t="shared" si="466"/>
        <v>62</v>
      </c>
    </row>
    <row r="277" spans="1:33" x14ac:dyDescent="0.25">
      <c r="A277" s="21" t="s">
        <v>29</v>
      </c>
      <c r="B277" s="39">
        <f>SUM(B265,B268,B269,B270,B271,B272,B273,B274,B275,B276)</f>
        <v>375</v>
      </c>
      <c r="C277" s="39">
        <f t="shared" ref="C277" si="488">SUM(C265,C268,C269,C270,C271,C272,C273,C274,C275,C276)</f>
        <v>186</v>
      </c>
      <c r="D277" s="39">
        <f t="shared" ref="D277" si="489">SUM(D265,D268,D269,D270,D271,D272,D273,D274,D275,D276)</f>
        <v>43</v>
      </c>
      <c r="E277" s="39">
        <f>SUM(B277:D277)-49</f>
        <v>555</v>
      </c>
      <c r="F277" s="39">
        <f t="shared" ref="F277" si="490">SUM(F265,F268,F269,F270,F271,F272,F273,F274,F275,F276)</f>
        <v>403</v>
      </c>
      <c r="G277" s="39">
        <f t="shared" ref="G277" si="491">SUM(G265,G268,G269,G270,G271,G272,G273,G274,G275,G276)</f>
        <v>193</v>
      </c>
      <c r="H277" s="39">
        <f t="shared" ref="H277" si="492">SUM(H265,H268,H269,H270,H271,H272,H273,H274,H275,H276)</f>
        <v>42</v>
      </c>
      <c r="I277" s="39">
        <f t="shared" ref="I277" si="493">SUM(F277:H277)-49</f>
        <v>589</v>
      </c>
      <c r="J277" s="39">
        <f t="shared" ref="J277" si="494">SUM(J265,J268,J269,J270,J271,J272,J273,J274,J275,J276)</f>
        <v>413</v>
      </c>
      <c r="K277" s="39">
        <f t="shared" ref="K277" si="495">SUM(K265,K268,K269,K270,K271,K272,K273,K274,K275,K276)</f>
        <v>193</v>
      </c>
      <c r="L277" s="39">
        <f t="shared" ref="L277" si="496">SUM(L265,L268,L269,L270,L271,L272,L273,L274,L275,L276)</f>
        <v>43</v>
      </c>
      <c r="M277" s="39">
        <f t="shared" ref="M277" si="497">SUM(J277:L277)-49</f>
        <v>600</v>
      </c>
      <c r="N277" s="39">
        <f t="shared" ref="N277" si="498">SUM(N265,N268,N269,N270,N271,N272,N273,N274,N275,N276)</f>
        <v>435</v>
      </c>
      <c r="O277" s="39">
        <f t="shared" ref="O277" si="499">SUM(O265,O268,O269,O270,O271,O272,O273,O274,O275,O276)</f>
        <v>198</v>
      </c>
      <c r="P277" s="39">
        <f t="shared" ref="P277" si="500">SUM(P265,P268,P269,P270,P271,P272,P273,P274,P275,P276)</f>
        <v>42</v>
      </c>
      <c r="Q277" s="39">
        <f t="shared" ref="Q277" si="501">SUM(N277:P277)-49</f>
        <v>626</v>
      </c>
      <c r="R277" s="39">
        <f t="shared" ref="R277" si="502">SUM(R265,R268,R269,R270,R271,R272,R273,R274,R275,R276)</f>
        <v>337</v>
      </c>
      <c r="S277" s="39">
        <f t="shared" ref="S277" si="503">SUM(S265,S268,S269,S270,S271,S272,S273,S274,S275,S276)</f>
        <v>181</v>
      </c>
      <c r="T277" s="39">
        <f t="shared" ref="T277" si="504">SUM(T265,T268,T269,T270,T271,T272,T273,T274,T275,T276)</f>
        <v>39</v>
      </c>
      <c r="U277" s="39">
        <f t="shared" ref="U277" si="505">SUM(R277:T277)-49</f>
        <v>508</v>
      </c>
      <c r="V277" s="39">
        <f t="shared" ref="V277" si="506">SUM(V265,V268,V269,V270,V271,V272,V273,V274,V275,V276)</f>
        <v>356</v>
      </c>
      <c r="W277" s="39">
        <f t="shared" ref="W277" si="507">SUM(W265,W268,W269,W270,W271,W272,W273,W274,W275,W276)</f>
        <v>178</v>
      </c>
      <c r="X277" s="39">
        <f t="shared" ref="X277" si="508">SUM(X265,X268,X269,X270,X271,X272,X273,X274,X275,X276)</f>
        <v>42</v>
      </c>
      <c r="Y277" s="39">
        <f t="shared" ref="Y277" si="509">SUM(V277:X277)-49</f>
        <v>527</v>
      </c>
      <c r="Z277" s="39">
        <f t="shared" ref="Z277" si="510">SUM(Z265,Z268,Z269,Z270,Z271,Z272,Z273,Z274,Z275,Z276)</f>
        <v>359</v>
      </c>
      <c r="AA277" s="39">
        <f t="shared" ref="AA277" si="511">SUM(AA265,AA268,AA269,AA270,AA271,AA272,AA273,AA274,AA275,AA276)</f>
        <v>188</v>
      </c>
      <c r="AB277" s="39">
        <f t="shared" ref="AB277" si="512">SUM(AB265,AB268,AB269,AB270,AB271,AB272,AB273,AB274,AB275,AB276)</f>
        <v>45</v>
      </c>
      <c r="AC277" s="39">
        <f t="shared" ref="AC277" si="513">SUM(Z277:AB277)-49</f>
        <v>543</v>
      </c>
      <c r="AD277" s="39">
        <f t="shared" ref="AD277" si="514">SUM(AD265,AD268,AD269,AD270,AD271,AD272,AD273,AD274,AD275,AD276)</f>
        <v>346</v>
      </c>
      <c r="AE277" s="39">
        <f t="shared" ref="AE277" si="515">SUM(AE265,AE268,AE269,AE270,AE271,AE272,AE273,AE274,AE275,AE276)</f>
        <v>200</v>
      </c>
      <c r="AF277" s="39">
        <f t="shared" ref="AF277" si="516">SUM(AF265,AF268,AF269,AF270,AF271,AF272,AF273,AF274,AF275,AF276)</f>
        <v>41</v>
      </c>
      <c r="AG277" s="39">
        <f t="shared" ref="AG277" si="517">SUM(AD277:AF277)-49</f>
        <v>538</v>
      </c>
    </row>
    <row r="278" spans="1:33" ht="19.5" x14ac:dyDescent="0.35">
      <c r="A278" s="21" t="s">
        <v>1</v>
      </c>
      <c r="B278" s="214" t="s">
        <v>331</v>
      </c>
      <c r="C278" s="206"/>
      <c r="D278" s="206"/>
      <c r="E278" s="206"/>
      <c r="F278" s="192" t="s">
        <v>268</v>
      </c>
      <c r="G278" s="192"/>
      <c r="H278" s="192"/>
      <c r="I278" s="192"/>
      <c r="J278" s="192" t="s">
        <v>334</v>
      </c>
      <c r="K278" s="192"/>
      <c r="L278" s="192"/>
      <c r="M278" s="192"/>
      <c r="N278" s="190" t="s">
        <v>249</v>
      </c>
      <c r="O278" s="190"/>
      <c r="P278" s="190"/>
      <c r="Q278" s="190"/>
      <c r="R278" s="196" t="s">
        <v>294</v>
      </c>
      <c r="S278" s="196"/>
      <c r="T278" s="196"/>
      <c r="U278" s="196"/>
      <c r="V278" s="190" t="s">
        <v>251</v>
      </c>
      <c r="W278" s="190"/>
      <c r="X278" s="190"/>
      <c r="Y278" s="190"/>
      <c r="Z278" s="196" t="s">
        <v>335</v>
      </c>
      <c r="AA278" s="196"/>
      <c r="AB278" s="196"/>
      <c r="AC278" s="196"/>
      <c r="AD278" s="206" t="s">
        <v>293</v>
      </c>
      <c r="AE278" s="206"/>
      <c r="AF278" s="206"/>
      <c r="AG278" s="206"/>
    </row>
    <row r="279" spans="1:33" x14ac:dyDescent="0.25">
      <c r="A279" s="40" t="s">
        <v>3</v>
      </c>
      <c r="B279" s="40" t="s">
        <v>4</v>
      </c>
      <c r="C279" s="40" t="s">
        <v>5</v>
      </c>
      <c r="D279" s="40" t="s">
        <v>6</v>
      </c>
      <c r="E279" s="40" t="s">
        <v>7</v>
      </c>
      <c r="F279" s="40" t="s">
        <v>4</v>
      </c>
      <c r="G279" s="40" t="s">
        <v>5</v>
      </c>
      <c r="H279" s="40" t="s">
        <v>6</v>
      </c>
      <c r="I279" s="40" t="s">
        <v>7</v>
      </c>
      <c r="J279" s="40" t="s">
        <v>4</v>
      </c>
      <c r="K279" s="40" t="s">
        <v>5</v>
      </c>
      <c r="L279" s="40" t="s">
        <v>6</v>
      </c>
      <c r="M279" s="40" t="s">
        <v>7</v>
      </c>
      <c r="N279" s="40" t="s">
        <v>4</v>
      </c>
      <c r="O279" s="40" t="s">
        <v>5</v>
      </c>
      <c r="P279" s="40" t="s">
        <v>6</v>
      </c>
      <c r="Q279" s="40" t="s">
        <v>7</v>
      </c>
      <c r="R279" s="40" t="s">
        <v>4</v>
      </c>
      <c r="S279" s="40" t="s">
        <v>5</v>
      </c>
      <c r="T279" s="40" t="s">
        <v>6</v>
      </c>
      <c r="U279" s="40" t="s">
        <v>7</v>
      </c>
      <c r="V279" s="40" t="s">
        <v>4</v>
      </c>
      <c r="W279" s="40" t="s">
        <v>5</v>
      </c>
      <c r="X279" s="40" t="s">
        <v>6</v>
      </c>
      <c r="Y279" s="40" t="s">
        <v>7</v>
      </c>
      <c r="Z279" s="40" t="s">
        <v>4</v>
      </c>
      <c r="AA279" s="40" t="s">
        <v>5</v>
      </c>
      <c r="AB279" s="40" t="s">
        <v>6</v>
      </c>
      <c r="AC279" s="40" t="s">
        <v>7</v>
      </c>
      <c r="AD279" s="40" t="s">
        <v>4</v>
      </c>
      <c r="AE279" s="40" t="s">
        <v>5</v>
      </c>
      <c r="AF279" s="40" t="s">
        <v>6</v>
      </c>
      <c r="AG279" s="40" t="s">
        <v>7</v>
      </c>
    </row>
    <row r="280" spans="1:33" x14ac:dyDescent="0.25">
      <c r="A280" s="46" t="s">
        <v>10</v>
      </c>
      <c r="B280" s="36">
        <v>38</v>
      </c>
      <c r="C280" s="36">
        <v>19</v>
      </c>
      <c r="D280" s="36" t="s">
        <v>11</v>
      </c>
      <c r="E280" s="36">
        <f>SUM(B280:D280)</f>
        <v>57</v>
      </c>
      <c r="F280" s="36" t="s">
        <v>11</v>
      </c>
      <c r="G280" s="36" t="s">
        <v>11</v>
      </c>
      <c r="H280" s="36" t="s">
        <v>11</v>
      </c>
      <c r="I280" s="36" t="s">
        <v>11</v>
      </c>
      <c r="J280" s="36">
        <v>35</v>
      </c>
      <c r="K280" s="36">
        <v>16</v>
      </c>
      <c r="L280" s="36" t="s">
        <v>11</v>
      </c>
      <c r="M280" s="36">
        <f t="shared" ref="M280" si="518">SUM(J280:L280)</f>
        <v>51</v>
      </c>
      <c r="N280" s="36">
        <v>27</v>
      </c>
      <c r="O280" s="36">
        <v>16</v>
      </c>
      <c r="P280" s="36" t="s">
        <v>11</v>
      </c>
      <c r="Q280" s="36">
        <f t="shared" ref="Q280" si="519">SUM(N280:P280)</f>
        <v>43</v>
      </c>
      <c r="R280" s="36">
        <v>23</v>
      </c>
      <c r="S280" s="36">
        <v>19</v>
      </c>
      <c r="T280" s="36" t="s">
        <v>11</v>
      </c>
      <c r="U280" s="36">
        <f t="shared" ref="U280" si="520">SUM(R280:T280)</f>
        <v>42</v>
      </c>
      <c r="V280" s="36">
        <v>27</v>
      </c>
      <c r="W280" s="36">
        <v>18</v>
      </c>
      <c r="X280" s="36" t="s">
        <v>11</v>
      </c>
      <c r="Y280" s="36">
        <f t="shared" ref="Y280" si="521">SUM(V280:X280)</f>
        <v>45</v>
      </c>
      <c r="Z280" s="36">
        <v>33</v>
      </c>
      <c r="AA280" s="36">
        <v>14</v>
      </c>
      <c r="AB280" s="36" t="s">
        <v>11</v>
      </c>
      <c r="AC280" s="36">
        <f t="shared" ref="AC280" si="522">SUM(Z280:AB280)</f>
        <v>47</v>
      </c>
      <c r="AD280" s="36">
        <v>35</v>
      </c>
      <c r="AE280" s="36">
        <v>12</v>
      </c>
      <c r="AF280" s="36" t="s">
        <v>11</v>
      </c>
      <c r="AG280" s="36">
        <f t="shared" ref="AG280" si="523">SUM(AD280:AF280)</f>
        <v>47</v>
      </c>
    </row>
    <row r="281" spans="1:33" x14ac:dyDescent="0.25">
      <c r="A281" s="46" t="s">
        <v>12</v>
      </c>
      <c r="B281" s="37">
        <v>33</v>
      </c>
      <c r="C281" s="37">
        <v>18</v>
      </c>
      <c r="D281" s="36" t="s">
        <v>11</v>
      </c>
      <c r="E281" s="36">
        <f t="shared" ref="E281:E293" si="524">SUM(B281:D281)</f>
        <v>51</v>
      </c>
      <c r="F281" s="36" t="s">
        <v>11</v>
      </c>
      <c r="G281" s="36" t="s">
        <v>11</v>
      </c>
      <c r="H281" s="36" t="s">
        <v>11</v>
      </c>
      <c r="I281" s="36" t="s">
        <v>11</v>
      </c>
      <c r="J281" s="37">
        <v>33</v>
      </c>
      <c r="K281" s="37">
        <v>22</v>
      </c>
      <c r="L281" s="36" t="s">
        <v>11</v>
      </c>
      <c r="M281" s="36">
        <f t="shared" ref="M281:M293" si="525">SUM(J281:L281)</f>
        <v>55</v>
      </c>
      <c r="N281" s="37">
        <v>28</v>
      </c>
      <c r="O281" s="37">
        <v>21</v>
      </c>
      <c r="P281" s="36" t="s">
        <v>11</v>
      </c>
      <c r="Q281" s="36">
        <f t="shared" ref="Q281:Q293" si="526">SUM(N281:P281)</f>
        <v>49</v>
      </c>
      <c r="R281" s="37">
        <v>37</v>
      </c>
      <c r="S281" s="37">
        <v>15</v>
      </c>
      <c r="T281" s="36" t="s">
        <v>11</v>
      </c>
      <c r="U281" s="36">
        <f t="shared" ref="U281:U293" si="527">SUM(R281:T281)</f>
        <v>52</v>
      </c>
      <c r="V281" s="37">
        <v>35</v>
      </c>
      <c r="W281" s="37">
        <v>18</v>
      </c>
      <c r="X281" s="36" t="s">
        <v>11</v>
      </c>
      <c r="Y281" s="36">
        <f t="shared" ref="Y281:Y293" si="528">SUM(V281:X281)</f>
        <v>53</v>
      </c>
      <c r="Z281" s="37">
        <v>33</v>
      </c>
      <c r="AA281" s="37">
        <v>18</v>
      </c>
      <c r="AB281" s="36" t="s">
        <v>11</v>
      </c>
      <c r="AC281" s="36">
        <f t="shared" ref="AC281:AC293" si="529">SUM(Z281:AB281)</f>
        <v>51</v>
      </c>
      <c r="AD281" s="37">
        <v>31</v>
      </c>
      <c r="AE281" s="37">
        <v>17</v>
      </c>
      <c r="AF281" s="36" t="s">
        <v>11</v>
      </c>
      <c r="AG281" s="36">
        <f t="shared" ref="AG281:AG293" si="530">SUM(AD281:AF281)</f>
        <v>48</v>
      </c>
    </row>
    <row r="282" spans="1:33" x14ac:dyDescent="0.25">
      <c r="A282" s="47" t="s">
        <v>13</v>
      </c>
      <c r="B282" s="38">
        <f>SUM(B280:B281)</f>
        <v>71</v>
      </c>
      <c r="C282" s="38">
        <f>SUM(C280:C281)</f>
        <v>37</v>
      </c>
      <c r="D282" s="39" t="s">
        <v>11</v>
      </c>
      <c r="E282" s="39">
        <f t="shared" si="524"/>
        <v>108</v>
      </c>
      <c r="F282" s="36" t="s">
        <v>11</v>
      </c>
      <c r="G282" s="36" t="s">
        <v>11</v>
      </c>
      <c r="H282" s="36" t="s">
        <v>11</v>
      </c>
      <c r="I282" s="36" t="s">
        <v>11</v>
      </c>
      <c r="J282" s="38">
        <f t="shared" ref="J282" si="531">SUM(J280:J281)</f>
        <v>68</v>
      </c>
      <c r="K282" s="38">
        <f t="shared" ref="K282" si="532">SUM(K280:K281)</f>
        <v>38</v>
      </c>
      <c r="L282" s="39" t="s">
        <v>11</v>
      </c>
      <c r="M282" s="39">
        <f t="shared" si="525"/>
        <v>106</v>
      </c>
      <c r="N282" s="38">
        <f t="shared" ref="N282" si="533">SUM(N280:N281)</f>
        <v>55</v>
      </c>
      <c r="O282" s="38">
        <f t="shared" ref="O282" si="534">SUM(O280:O281)</f>
        <v>37</v>
      </c>
      <c r="P282" s="39" t="s">
        <v>11</v>
      </c>
      <c r="Q282" s="39">
        <f t="shared" si="526"/>
        <v>92</v>
      </c>
      <c r="R282" s="38">
        <f t="shared" ref="R282" si="535">SUM(R280:R281)</f>
        <v>60</v>
      </c>
      <c r="S282" s="38">
        <f t="shared" ref="S282" si="536">SUM(S280:S281)</f>
        <v>34</v>
      </c>
      <c r="T282" s="39" t="s">
        <v>11</v>
      </c>
      <c r="U282" s="39">
        <f t="shared" si="527"/>
        <v>94</v>
      </c>
      <c r="V282" s="38">
        <f t="shared" ref="V282" si="537">SUM(V280:V281)</f>
        <v>62</v>
      </c>
      <c r="W282" s="38">
        <f t="shared" ref="W282" si="538">SUM(W280:W281)</f>
        <v>36</v>
      </c>
      <c r="X282" s="39" t="s">
        <v>11</v>
      </c>
      <c r="Y282" s="39">
        <f t="shared" si="528"/>
        <v>98</v>
      </c>
      <c r="Z282" s="38">
        <f t="shared" ref="Z282" si="539">SUM(Z280:Z281)</f>
        <v>66</v>
      </c>
      <c r="AA282" s="38">
        <f t="shared" ref="AA282" si="540">SUM(AA280:AA281)</f>
        <v>32</v>
      </c>
      <c r="AB282" s="39" t="s">
        <v>11</v>
      </c>
      <c r="AC282" s="39">
        <f t="shared" si="529"/>
        <v>98</v>
      </c>
      <c r="AD282" s="38">
        <f t="shared" ref="AD282" si="541">SUM(AD280:AD281)</f>
        <v>66</v>
      </c>
      <c r="AE282" s="38">
        <f t="shared" ref="AE282" si="542">SUM(AE280:AE281)</f>
        <v>29</v>
      </c>
      <c r="AF282" s="39" t="s">
        <v>11</v>
      </c>
      <c r="AG282" s="39">
        <f t="shared" si="530"/>
        <v>95</v>
      </c>
    </row>
    <row r="283" spans="1:33" x14ac:dyDescent="0.25">
      <c r="A283" s="46" t="s">
        <v>14</v>
      </c>
      <c r="B283" s="36">
        <v>43</v>
      </c>
      <c r="C283" s="36" t="s">
        <v>11</v>
      </c>
      <c r="D283" s="36" t="s">
        <v>11</v>
      </c>
      <c r="E283" s="36">
        <f t="shared" si="524"/>
        <v>43</v>
      </c>
      <c r="F283" s="36" t="s">
        <v>11</v>
      </c>
      <c r="G283" s="36" t="s">
        <v>11</v>
      </c>
      <c r="H283" s="36" t="s">
        <v>11</v>
      </c>
      <c r="I283" s="36" t="s">
        <v>11</v>
      </c>
      <c r="J283" s="36">
        <v>33</v>
      </c>
      <c r="K283" s="36" t="s">
        <v>11</v>
      </c>
      <c r="L283" s="36" t="s">
        <v>11</v>
      </c>
      <c r="M283" s="36">
        <f t="shared" si="525"/>
        <v>33</v>
      </c>
      <c r="N283" s="36">
        <v>44</v>
      </c>
      <c r="O283" s="36" t="s">
        <v>11</v>
      </c>
      <c r="P283" s="36" t="s">
        <v>11</v>
      </c>
      <c r="Q283" s="36">
        <f t="shared" si="526"/>
        <v>44</v>
      </c>
      <c r="R283" s="36">
        <v>49</v>
      </c>
      <c r="S283" s="36" t="s">
        <v>11</v>
      </c>
      <c r="T283" s="36" t="s">
        <v>11</v>
      </c>
      <c r="U283" s="36">
        <f t="shared" si="527"/>
        <v>49</v>
      </c>
      <c r="V283" s="36">
        <v>41</v>
      </c>
      <c r="W283" s="36" t="s">
        <v>11</v>
      </c>
      <c r="X283" s="36" t="s">
        <v>11</v>
      </c>
      <c r="Y283" s="36">
        <f t="shared" si="528"/>
        <v>41</v>
      </c>
      <c r="Z283" s="36">
        <v>33</v>
      </c>
      <c r="AA283" s="36" t="s">
        <v>11</v>
      </c>
      <c r="AB283" s="36" t="s">
        <v>11</v>
      </c>
      <c r="AC283" s="36">
        <f t="shared" si="529"/>
        <v>33</v>
      </c>
      <c r="AD283" s="36">
        <v>42</v>
      </c>
      <c r="AE283" s="36" t="s">
        <v>11</v>
      </c>
      <c r="AF283" s="36" t="s">
        <v>11</v>
      </c>
      <c r="AG283" s="36">
        <f t="shared" si="530"/>
        <v>42</v>
      </c>
    </row>
    <row r="284" spans="1:33" x14ac:dyDescent="0.25">
      <c r="A284" s="46" t="s">
        <v>15</v>
      </c>
      <c r="B284" s="37">
        <v>42</v>
      </c>
      <c r="C284" s="36" t="s">
        <v>11</v>
      </c>
      <c r="D284" s="36" t="s">
        <v>11</v>
      </c>
      <c r="E284" s="36">
        <f t="shared" si="524"/>
        <v>42</v>
      </c>
      <c r="F284" s="36" t="s">
        <v>11</v>
      </c>
      <c r="G284" s="36" t="s">
        <v>11</v>
      </c>
      <c r="H284" s="36" t="s">
        <v>11</v>
      </c>
      <c r="I284" s="36" t="s">
        <v>11</v>
      </c>
      <c r="J284" s="37">
        <v>24</v>
      </c>
      <c r="K284" s="36" t="s">
        <v>11</v>
      </c>
      <c r="L284" s="36" t="s">
        <v>11</v>
      </c>
      <c r="M284" s="36">
        <f t="shared" si="525"/>
        <v>24</v>
      </c>
      <c r="N284" s="37">
        <v>48</v>
      </c>
      <c r="O284" s="36" t="s">
        <v>11</v>
      </c>
      <c r="P284" s="36" t="s">
        <v>11</v>
      </c>
      <c r="Q284" s="36">
        <f t="shared" si="526"/>
        <v>48</v>
      </c>
      <c r="R284" s="37">
        <v>38</v>
      </c>
      <c r="S284" s="36" t="s">
        <v>11</v>
      </c>
      <c r="T284" s="36" t="s">
        <v>11</v>
      </c>
      <c r="U284" s="36">
        <f t="shared" si="527"/>
        <v>38</v>
      </c>
      <c r="V284" s="37">
        <v>38</v>
      </c>
      <c r="W284" s="36" t="s">
        <v>11</v>
      </c>
      <c r="X284" s="36" t="s">
        <v>11</v>
      </c>
      <c r="Y284" s="36">
        <f t="shared" si="528"/>
        <v>38</v>
      </c>
      <c r="Z284" s="37">
        <v>30</v>
      </c>
      <c r="AA284" s="36" t="s">
        <v>11</v>
      </c>
      <c r="AB284" s="36" t="s">
        <v>11</v>
      </c>
      <c r="AC284" s="36">
        <f t="shared" si="529"/>
        <v>30</v>
      </c>
      <c r="AD284" s="37">
        <v>22</v>
      </c>
      <c r="AE284" s="36" t="s">
        <v>11</v>
      </c>
      <c r="AF284" s="36" t="s">
        <v>11</v>
      </c>
      <c r="AG284" s="36">
        <f t="shared" si="530"/>
        <v>22</v>
      </c>
    </row>
    <row r="285" spans="1:33" x14ac:dyDescent="0.25">
      <c r="A285" s="47" t="s">
        <v>16</v>
      </c>
      <c r="B285" s="38">
        <f>SUM(B283:B284)</f>
        <v>85</v>
      </c>
      <c r="C285" s="39" t="s">
        <v>11</v>
      </c>
      <c r="D285" s="39" t="s">
        <v>11</v>
      </c>
      <c r="E285" s="39">
        <f t="shared" si="524"/>
        <v>85</v>
      </c>
      <c r="F285" s="36" t="s">
        <v>11</v>
      </c>
      <c r="G285" s="36" t="s">
        <v>11</v>
      </c>
      <c r="H285" s="36" t="s">
        <v>11</v>
      </c>
      <c r="I285" s="36" t="s">
        <v>11</v>
      </c>
      <c r="J285" s="48">
        <f t="shared" ref="J285" si="543">SUM(J283:J284)</f>
        <v>57</v>
      </c>
      <c r="K285" s="39" t="s">
        <v>11</v>
      </c>
      <c r="L285" s="39" t="s">
        <v>11</v>
      </c>
      <c r="M285" s="39">
        <f t="shared" si="525"/>
        <v>57</v>
      </c>
      <c r="N285" s="38">
        <f t="shared" ref="N285" si="544">SUM(N283:N284)</f>
        <v>92</v>
      </c>
      <c r="O285" s="39" t="s">
        <v>11</v>
      </c>
      <c r="P285" s="39" t="s">
        <v>11</v>
      </c>
      <c r="Q285" s="39">
        <f t="shared" si="526"/>
        <v>92</v>
      </c>
      <c r="R285" s="38">
        <f t="shared" ref="R285" si="545">SUM(R283:R284)</f>
        <v>87</v>
      </c>
      <c r="S285" s="39" t="s">
        <v>11</v>
      </c>
      <c r="T285" s="39" t="s">
        <v>11</v>
      </c>
      <c r="U285" s="39">
        <f t="shared" si="527"/>
        <v>87</v>
      </c>
      <c r="V285" s="38">
        <f t="shared" ref="V285" si="546">SUM(V283:V284)</f>
        <v>79</v>
      </c>
      <c r="W285" s="39" t="s">
        <v>11</v>
      </c>
      <c r="X285" s="39" t="s">
        <v>11</v>
      </c>
      <c r="Y285" s="39">
        <f t="shared" si="528"/>
        <v>79</v>
      </c>
      <c r="Z285" s="48">
        <f t="shared" ref="Z285" si="547">SUM(Z283:Z284)</f>
        <v>63</v>
      </c>
      <c r="AA285" s="39" t="s">
        <v>11</v>
      </c>
      <c r="AB285" s="39" t="s">
        <v>11</v>
      </c>
      <c r="AC285" s="39">
        <f t="shared" si="529"/>
        <v>63</v>
      </c>
      <c r="AD285" s="48">
        <f t="shared" ref="AD285" si="548">SUM(AD283:AD284)</f>
        <v>64</v>
      </c>
      <c r="AE285" s="39" t="s">
        <v>11</v>
      </c>
      <c r="AF285" s="39" t="s">
        <v>11</v>
      </c>
      <c r="AG285" s="39">
        <f t="shared" si="530"/>
        <v>64</v>
      </c>
    </row>
    <row r="286" spans="1:33" x14ac:dyDescent="0.25">
      <c r="A286" s="40" t="s">
        <v>17</v>
      </c>
      <c r="B286" s="37">
        <v>39</v>
      </c>
      <c r="C286" s="37">
        <v>27</v>
      </c>
      <c r="D286" s="36"/>
      <c r="E286" s="36">
        <f t="shared" si="524"/>
        <v>66</v>
      </c>
      <c r="F286" s="36" t="s">
        <v>11</v>
      </c>
      <c r="G286" s="36" t="s">
        <v>11</v>
      </c>
      <c r="H286" s="36" t="s">
        <v>11</v>
      </c>
      <c r="I286" s="36" t="s">
        <v>11</v>
      </c>
      <c r="J286" s="48">
        <v>15</v>
      </c>
      <c r="K286" s="37">
        <v>25</v>
      </c>
      <c r="L286" s="36" t="s">
        <v>11</v>
      </c>
      <c r="M286" s="36">
        <f t="shared" si="525"/>
        <v>40</v>
      </c>
      <c r="N286" s="37">
        <v>45</v>
      </c>
      <c r="O286" s="37">
        <v>25</v>
      </c>
      <c r="P286" s="36" t="s">
        <v>11</v>
      </c>
      <c r="Q286" s="36">
        <f t="shared" si="526"/>
        <v>70</v>
      </c>
      <c r="R286" s="37">
        <v>25</v>
      </c>
      <c r="S286" s="37">
        <v>30</v>
      </c>
      <c r="T286" s="36" t="s">
        <v>11</v>
      </c>
      <c r="U286" s="36">
        <f t="shared" si="527"/>
        <v>55</v>
      </c>
      <c r="V286" s="37">
        <v>28</v>
      </c>
      <c r="W286" s="37">
        <v>29</v>
      </c>
      <c r="X286" s="36" t="s">
        <v>11</v>
      </c>
      <c r="Y286" s="36">
        <f t="shared" si="528"/>
        <v>57</v>
      </c>
      <c r="Z286" s="37">
        <v>35</v>
      </c>
      <c r="AA286" s="37">
        <v>29</v>
      </c>
      <c r="AB286" s="36" t="s">
        <v>11</v>
      </c>
      <c r="AC286" s="36">
        <f t="shared" si="529"/>
        <v>64</v>
      </c>
      <c r="AD286" s="37">
        <v>33</v>
      </c>
      <c r="AE286" s="37">
        <v>21</v>
      </c>
      <c r="AF286" s="36" t="s">
        <v>11</v>
      </c>
      <c r="AG286" s="36">
        <f t="shared" si="530"/>
        <v>54</v>
      </c>
    </row>
    <row r="287" spans="1:33" x14ac:dyDescent="0.25">
      <c r="A287" s="40" t="s">
        <v>18</v>
      </c>
      <c r="B287" s="48">
        <v>15</v>
      </c>
      <c r="C287" s="37">
        <v>22</v>
      </c>
      <c r="D287" s="36" t="s">
        <v>11</v>
      </c>
      <c r="E287" s="36">
        <f t="shared" si="524"/>
        <v>37</v>
      </c>
      <c r="F287" s="36" t="s">
        <v>11</v>
      </c>
      <c r="G287" s="36" t="s">
        <v>11</v>
      </c>
      <c r="H287" s="36" t="s">
        <v>11</v>
      </c>
      <c r="I287" s="36" t="s">
        <v>11</v>
      </c>
      <c r="J287" s="37">
        <v>26</v>
      </c>
      <c r="K287" s="37">
        <v>17</v>
      </c>
      <c r="L287" s="36" t="s">
        <v>11</v>
      </c>
      <c r="M287" s="36">
        <f t="shared" si="525"/>
        <v>43</v>
      </c>
      <c r="N287" s="37">
        <v>23</v>
      </c>
      <c r="O287" s="37">
        <v>23</v>
      </c>
      <c r="P287" s="36" t="s">
        <v>11</v>
      </c>
      <c r="Q287" s="36">
        <f t="shared" si="526"/>
        <v>46</v>
      </c>
      <c r="R287" s="48">
        <v>16</v>
      </c>
      <c r="S287" s="37">
        <v>22</v>
      </c>
      <c r="T287" s="36" t="s">
        <v>11</v>
      </c>
      <c r="U287" s="36">
        <f t="shared" si="527"/>
        <v>38</v>
      </c>
      <c r="V287" s="37">
        <v>36</v>
      </c>
      <c r="W287" s="37">
        <v>17</v>
      </c>
      <c r="X287" s="36" t="s">
        <v>11</v>
      </c>
      <c r="Y287" s="36">
        <f t="shared" si="528"/>
        <v>53</v>
      </c>
      <c r="Z287" s="37">
        <v>37</v>
      </c>
      <c r="AA287" s="37">
        <v>17</v>
      </c>
      <c r="AB287" s="36" t="s">
        <v>11</v>
      </c>
      <c r="AC287" s="36">
        <f t="shared" si="529"/>
        <v>54</v>
      </c>
      <c r="AD287" s="37">
        <v>23</v>
      </c>
      <c r="AE287" s="37">
        <v>22</v>
      </c>
      <c r="AF287" s="36" t="s">
        <v>11</v>
      </c>
      <c r="AG287" s="36">
        <f t="shared" si="530"/>
        <v>45</v>
      </c>
    </row>
    <row r="288" spans="1:33" x14ac:dyDescent="0.25">
      <c r="A288" s="40" t="s">
        <v>2</v>
      </c>
      <c r="B288" s="37">
        <v>24</v>
      </c>
      <c r="C288" s="37">
        <v>19</v>
      </c>
      <c r="D288" s="36" t="s">
        <v>11</v>
      </c>
      <c r="E288" s="36">
        <f t="shared" si="524"/>
        <v>43</v>
      </c>
      <c r="F288" s="36" t="s">
        <v>11</v>
      </c>
      <c r="G288" s="36" t="s">
        <v>11</v>
      </c>
      <c r="H288" s="36" t="s">
        <v>11</v>
      </c>
      <c r="I288" s="36" t="s">
        <v>11</v>
      </c>
      <c r="J288" s="37">
        <v>25</v>
      </c>
      <c r="K288" s="37">
        <v>19</v>
      </c>
      <c r="L288" s="36" t="s">
        <v>11</v>
      </c>
      <c r="M288" s="36">
        <f t="shared" si="525"/>
        <v>44</v>
      </c>
      <c r="N288" s="37">
        <v>24</v>
      </c>
      <c r="O288" s="37">
        <v>20</v>
      </c>
      <c r="P288" s="36" t="s">
        <v>11</v>
      </c>
      <c r="Q288" s="36">
        <f t="shared" si="526"/>
        <v>44</v>
      </c>
      <c r="R288" s="37">
        <v>29</v>
      </c>
      <c r="S288" s="37">
        <v>17</v>
      </c>
      <c r="T288" s="36" t="s">
        <v>11</v>
      </c>
      <c r="U288" s="36">
        <f t="shared" si="527"/>
        <v>46</v>
      </c>
      <c r="V288" s="37">
        <v>33</v>
      </c>
      <c r="W288" s="37">
        <v>17</v>
      </c>
      <c r="X288" s="36" t="s">
        <v>11</v>
      </c>
      <c r="Y288" s="36">
        <f t="shared" si="528"/>
        <v>50</v>
      </c>
      <c r="Z288" s="37">
        <v>28</v>
      </c>
      <c r="AA288" s="37">
        <v>21</v>
      </c>
      <c r="AB288" s="36" t="s">
        <v>11</v>
      </c>
      <c r="AC288" s="36">
        <f t="shared" si="529"/>
        <v>49</v>
      </c>
      <c r="AD288" s="37">
        <v>31</v>
      </c>
      <c r="AE288" s="37">
        <v>17</v>
      </c>
      <c r="AF288" s="36" t="s">
        <v>11</v>
      </c>
      <c r="AG288" s="36">
        <f t="shared" si="530"/>
        <v>48</v>
      </c>
    </row>
    <row r="289" spans="1:33" x14ac:dyDescent="0.25">
      <c r="A289" s="40" t="s">
        <v>21</v>
      </c>
      <c r="B289" s="36">
        <v>26</v>
      </c>
      <c r="C289" s="37">
        <v>13</v>
      </c>
      <c r="D289" s="36" t="s">
        <v>11</v>
      </c>
      <c r="E289" s="36">
        <f t="shared" si="524"/>
        <v>39</v>
      </c>
      <c r="F289" s="36" t="s">
        <v>11</v>
      </c>
      <c r="G289" s="36" t="s">
        <v>11</v>
      </c>
      <c r="H289" s="36" t="s">
        <v>11</v>
      </c>
      <c r="I289" s="36" t="s">
        <v>11</v>
      </c>
      <c r="J289" s="72">
        <v>14</v>
      </c>
      <c r="K289" s="37">
        <v>10</v>
      </c>
      <c r="L289" s="36" t="s">
        <v>11</v>
      </c>
      <c r="M289" s="36">
        <f t="shared" si="525"/>
        <v>24</v>
      </c>
      <c r="N289" s="36">
        <v>32</v>
      </c>
      <c r="O289" s="37">
        <v>12</v>
      </c>
      <c r="P289" s="36" t="s">
        <v>11</v>
      </c>
      <c r="Q289" s="36">
        <f t="shared" si="526"/>
        <v>44</v>
      </c>
      <c r="R289" s="36">
        <v>28</v>
      </c>
      <c r="S289" s="37">
        <v>11</v>
      </c>
      <c r="T289" s="36" t="s">
        <v>11</v>
      </c>
      <c r="U289" s="36">
        <f t="shared" si="527"/>
        <v>39</v>
      </c>
      <c r="V289" s="36">
        <v>24</v>
      </c>
      <c r="W289" s="37">
        <v>10</v>
      </c>
      <c r="X289" s="36" t="s">
        <v>11</v>
      </c>
      <c r="Y289" s="36">
        <f t="shared" si="528"/>
        <v>34</v>
      </c>
      <c r="Z289" s="86">
        <v>16</v>
      </c>
      <c r="AA289" s="37">
        <v>10</v>
      </c>
      <c r="AB289" s="36" t="s">
        <v>11</v>
      </c>
      <c r="AC289" s="36">
        <f t="shared" si="529"/>
        <v>26</v>
      </c>
      <c r="AD289" s="36">
        <v>31</v>
      </c>
      <c r="AE289" s="37">
        <v>10</v>
      </c>
      <c r="AF289" s="36" t="s">
        <v>11</v>
      </c>
      <c r="AG289" s="36">
        <f t="shared" si="530"/>
        <v>41</v>
      </c>
    </row>
    <row r="290" spans="1:33" x14ac:dyDescent="0.25">
      <c r="A290" s="40" t="s">
        <v>23</v>
      </c>
      <c r="B290" s="37">
        <v>25</v>
      </c>
      <c r="C290" s="37">
        <v>18</v>
      </c>
      <c r="D290" s="36" t="s">
        <v>11</v>
      </c>
      <c r="E290" s="36">
        <f t="shared" si="524"/>
        <v>43</v>
      </c>
      <c r="F290" s="36" t="s">
        <v>11</v>
      </c>
      <c r="G290" s="36" t="s">
        <v>11</v>
      </c>
      <c r="H290" s="36" t="s">
        <v>11</v>
      </c>
      <c r="I290" s="36" t="s">
        <v>11</v>
      </c>
      <c r="J290" s="37">
        <v>27</v>
      </c>
      <c r="K290" s="37">
        <v>14</v>
      </c>
      <c r="L290" s="36" t="s">
        <v>11</v>
      </c>
      <c r="M290" s="36">
        <f t="shared" si="525"/>
        <v>41</v>
      </c>
      <c r="N290" s="37">
        <v>23</v>
      </c>
      <c r="O290" s="37">
        <v>19</v>
      </c>
      <c r="P290" s="36" t="s">
        <v>11</v>
      </c>
      <c r="Q290" s="36">
        <f t="shared" si="526"/>
        <v>42</v>
      </c>
      <c r="R290" s="37">
        <v>24</v>
      </c>
      <c r="S290" s="37">
        <v>12</v>
      </c>
      <c r="T290" s="36" t="s">
        <v>11</v>
      </c>
      <c r="U290" s="36">
        <f t="shared" si="527"/>
        <v>36</v>
      </c>
      <c r="V290" s="37">
        <v>32</v>
      </c>
      <c r="W290" s="37">
        <v>19</v>
      </c>
      <c r="X290" s="36" t="s">
        <v>11</v>
      </c>
      <c r="Y290" s="36">
        <f t="shared" si="528"/>
        <v>51</v>
      </c>
      <c r="Z290" s="37">
        <v>32</v>
      </c>
      <c r="AA290" s="37">
        <v>18</v>
      </c>
      <c r="AB290" s="36" t="s">
        <v>11</v>
      </c>
      <c r="AC290" s="36">
        <f t="shared" si="529"/>
        <v>50</v>
      </c>
      <c r="AD290" s="37">
        <v>31</v>
      </c>
      <c r="AE290" s="37">
        <v>19</v>
      </c>
      <c r="AF290" s="36" t="s">
        <v>11</v>
      </c>
      <c r="AG290" s="36">
        <f t="shared" si="530"/>
        <v>50</v>
      </c>
    </row>
    <row r="291" spans="1:33" x14ac:dyDescent="0.25">
      <c r="A291" s="40" t="s">
        <v>25</v>
      </c>
      <c r="B291" s="37">
        <v>25</v>
      </c>
      <c r="C291" s="37">
        <v>22</v>
      </c>
      <c r="D291" s="36" t="s">
        <v>11</v>
      </c>
      <c r="E291" s="36">
        <f t="shared" si="524"/>
        <v>47</v>
      </c>
      <c r="F291" s="36" t="s">
        <v>11</v>
      </c>
      <c r="G291" s="36" t="s">
        <v>11</v>
      </c>
      <c r="H291" s="36" t="s">
        <v>11</v>
      </c>
      <c r="I291" s="36" t="s">
        <v>11</v>
      </c>
      <c r="J291" s="37">
        <v>23</v>
      </c>
      <c r="K291" s="37">
        <v>23</v>
      </c>
      <c r="L291" s="36" t="s">
        <v>11</v>
      </c>
      <c r="M291" s="36">
        <f t="shared" si="525"/>
        <v>46</v>
      </c>
      <c r="N291" s="37">
        <v>24</v>
      </c>
      <c r="O291" s="37">
        <v>22</v>
      </c>
      <c r="P291" s="36" t="s">
        <v>11</v>
      </c>
      <c r="Q291" s="36">
        <f t="shared" si="526"/>
        <v>46</v>
      </c>
      <c r="R291" s="37">
        <v>23</v>
      </c>
      <c r="S291" s="37">
        <v>17</v>
      </c>
      <c r="T291" s="36" t="s">
        <v>11</v>
      </c>
      <c r="U291" s="36">
        <f t="shared" si="527"/>
        <v>40</v>
      </c>
      <c r="V291" s="37">
        <v>28</v>
      </c>
      <c r="W291" s="37">
        <v>22</v>
      </c>
      <c r="X291" s="36" t="s">
        <v>11</v>
      </c>
      <c r="Y291" s="36">
        <f t="shared" si="528"/>
        <v>50</v>
      </c>
      <c r="Z291" s="37">
        <v>24</v>
      </c>
      <c r="AA291" s="37">
        <v>20</v>
      </c>
      <c r="AB291" s="36" t="s">
        <v>11</v>
      </c>
      <c r="AC291" s="36">
        <f t="shared" si="529"/>
        <v>44</v>
      </c>
      <c r="AD291" s="37">
        <v>23</v>
      </c>
      <c r="AE291" s="37">
        <v>18</v>
      </c>
      <c r="AF291" s="36" t="s">
        <v>11</v>
      </c>
      <c r="AG291" s="36">
        <f t="shared" si="530"/>
        <v>41</v>
      </c>
    </row>
    <row r="292" spans="1:33" x14ac:dyDescent="0.25">
      <c r="A292" s="40" t="s">
        <v>20</v>
      </c>
      <c r="B292" s="36" t="s">
        <v>11</v>
      </c>
      <c r="C292" s="37">
        <v>20</v>
      </c>
      <c r="D292" s="36">
        <v>24</v>
      </c>
      <c r="E292" s="36">
        <f t="shared" si="524"/>
        <v>44</v>
      </c>
      <c r="F292" s="36" t="s">
        <v>11</v>
      </c>
      <c r="G292" s="36" t="s">
        <v>11</v>
      </c>
      <c r="H292" s="36" t="s">
        <v>11</v>
      </c>
      <c r="I292" s="36" t="s">
        <v>11</v>
      </c>
      <c r="J292" s="36" t="s">
        <v>11</v>
      </c>
      <c r="K292" s="37">
        <v>19</v>
      </c>
      <c r="L292" s="36">
        <v>21</v>
      </c>
      <c r="M292" s="36">
        <f t="shared" si="525"/>
        <v>40</v>
      </c>
      <c r="N292" s="36" t="s">
        <v>11</v>
      </c>
      <c r="O292" s="37">
        <v>19</v>
      </c>
      <c r="P292" s="36">
        <v>21</v>
      </c>
      <c r="Q292" s="36">
        <f t="shared" si="526"/>
        <v>40</v>
      </c>
      <c r="R292" s="36" t="s">
        <v>11</v>
      </c>
      <c r="S292" s="37">
        <v>12</v>
      </c>
      <c r="T292" s="36">
        <v>15</v>
      </c>
      <c r="U292" s="36">
        <f t="shared" si="527"/>
        <v>27</v>
      </c>
      <c r="V292" s="36" t="s">
        <v>11</v>
      </c>
      <c r="W292" s="37">
        <v>19</v>
      </c>
      <c r="X292" s="36">
        <v>21</v>
      </c>
      <c r="Y292" s="36">
        <f t="shared" si="528"/>
        <v>40</v>
      </c>
      <c r="Z292" s="36" t="s">
        <v>11</v>
      </c>
      <c r="AA292" s="37">
        <v>21</v>
      </c>
      <c r="AB292" s="36">
        <v>24</v>
      </c>
      <c r="AC292" s="36">
        <f t="shared" si="529"/>
        <v>45</v>
      </c>
      <c r="AD292" s="36" t="s">
        <v>11</v>
      </c>
      <c r="AE292" s="37">
        <v>20</v>
      </c>
      <c r="AF292" s="36">
        <v>24</v>
      </c>
      <c r="AG292" s="36">
        <f t="shared" si="530"/>
        <v>44</v>
      </c>
    </row>
    <row r="293" spans="1:33" x14ac:dyDescent="0.25">
      <c r="A293" s="40" t="s">
        <v>28</v>
      </c>
      <c r="B293" s="37">
        <v>26</v>
      </c>
      <c r="C293" s="37">
        <v>16</v>
      </c>
      <c r="D293" s="36">
        <v>21</v>
      </c>
      <c r="E293" s="36">
        <f t="shared" si="524"/>
        <v>63</v>
      </c>
      <c r="F293" s="36" t="s">
        <v>11</v>
      </c>
      <c r="G293" s="36" t="s">
        <v>11</v>
      </c>
      <c r="H293" s="36" t="s">
        <v>11</v>
      </c>
      <c r="I293" s="36" t="s">
        <v>11</v>
      </c>
      <c r="J293" s="37">
        <v>26</v>
      </c>
      <c r="K293" s="37">
        <v>17</v>
      </c>
      <c r="L293" s="36">
        <v>21</v>
      </c>
      <c r="M293" s="36">
        <f t="shared" si="525"/>
        <v>64</v>
      </c>
      <c r="N293" s="37">
        <v>20</v>
      </c>
      <c r="O293" s="37">
        <v>18</v>
      </c>
      <c r="P293" s="36">
        <v>20</v>
      </c>
      <c r="Q293" s="36">
        <f t="shared" si="526"/>
        <v>58</v>
      </c>
      <c r="R293" s="37">
        <v>18</v>
      </c>
      <c r="S293" s="37">
        <v>16</v>
      </c>
      <c r="T293" s="36">
        <v>20</v>
      </c>
      <c r="U293" s="36">
        <f t="shared" si="527"/>
        <v>54</v>
      </c>
      <c r="V293" s="37">
        <v>23</v>
      </c>
      <c r="W293" s="37">
        <v>18</v>
      </c>
      <c r="X293" s="36">
        <v>21</v>
      </c>
      <c r="Y293" s="36">
        <f t="shared" si="528"/>
        <v>62</v>
      </c>
      <c r="Z293" s="37">
        <v>26</v>
      </c>
      <c r="AA293" s="37">
        <v>19</v>
      </c>
      <c r="AB293" s="36">
        <v>21</v>
      </c>
      <c r="AC293" s="36">
        <f t="shared" si="529"/>
        <v>66</v>
      </c>
      <c r="AD293" s="37">
        <v>32</v>
      </c>
      <c r="AE293" s="37">
        <v>16</v>
      </c>
      <c r="AF293" s="36">
        <v>21</v>
      </c>
      <c r="AG293" s="36">
        <f t="shared" si="530"/>
        <v>69</v>
      </c>
    </row>
    <row r="294" spans="1:33" x14ac:dyDescent="0.25">
      <c r="A294" s="21" t="s">
        <v>29</v>
      </c>
      <c r="B294" s="39">
        <f>SUM(B282,B285,B286,B287,B288,B289,B290,B291,B292,B293)</f>
        <v>336</v>
      </c>
      <c r="C294" s="39">
        <f t="shared" ref="C294" si="549">SUM(C282,C285,C286,C287,C288,C289,C290,C291,C292,C293)</f>
        <v>194</v>
      </c>
      <c r="D294" s="39">
        <f t="shared" ref="D294" si="550">SUM(D282,D285,D286,D287,D288,D289,D290,D291,D292,D293)</f>
        <v>45</v>
      </c>
      <c r="E294" s="39">
        <f>SUM(B294:D294)-49</f>
        <v>526</v>
      </c>
      <c r="F294" s="36" t="s">
        <v>11</v>
      </c>
      <c r="G294" s="36" t="s">
        <v>11</v>
      </c>
      <c r="H294" s="36" t="s">
        <v>11</v>
      </c>
      <c r="I294" s="36" t="s">
        <v>11</v>
      </c>
      <c r="J294" s="39">
        <f t="shared" ref="J294" si="551">SUM(J282,J285,J286,J287,J288,J289,J290,J291,J292,J293)</f>
        <v>281</v>
      </c>
      <c r="K294" s="39">
        <f t="shared" ref="K294" si="552">SUM(K282,K285,K286,K287,K288,K289,K290,K291,K292,K293)</f>
        <v>182</v>
      </c>
      <c r="L294" s="39">
        <f t="shared" ref="L294" si="553">SUM(L282,L285,L286,L287,L288,L289,L290,L291,L292,L293)</f>
        <v>42</v>
      </c>
      <c r="M294" s="39">
        <f t="shared" ref="M294" si="554">SUM(J294:L294)-49</f>
        <v>456</v>
      </c>
      <c r="N294" s="39">
        <f t="shared" ref="N294" si="555">SUM(N282,N285,N286,N287,N288,N289,N290,N291,N292,N293)</f>
        <v>338</v>
      </c>
      <c r="O294" s="39">
        <f t="shared" ref="O294" si="556">SUM(O282,O285,O286,O287,O288,O289,O290,O291,O292,O293)</f>
        <v>195</v>
      </c>
      <c r="P294" s="39">
        <f t="shared" ref="P294" si="557">SUM(P282,P285,P286,P287,P288,P289,P290,P291,P292,P293)</f>
        <v>41</v>
      </c>
      <c r="Q294" s="39">
        <f t="shared" ref="Q294" si="558">SUM(N294:P294)-49</f>
        <v>525</v>
      </c>
      <c r="R294" s="39">
        <f t="shared" ref="R294" si="559">SUM(R282,R285,R286,R287,R288,R289,R290,R291,R292,R293)</f>
        <v>310</v>
      </c>
      <c r="S294" s="39">
        <f t="shared" ref="S294" si="560">SUM(S282,S285,S286,S287,S288,S289,S290,S291,S292,S293)</f>
        <v>171</v>
      </c>
      <c r="T294" s="39">
        <f t="shared" ref="T294" si="561">SUM(T282,T285,T286,T287,T288,T289,T290,T291,T292,T293)</f>
        <v>35</v>
      </c>
      <c r="U294" s="39">
        <f t="shared" ref="U294" si="562">SUM(R294:T294)-49</f>
        <v>467</v>
      </c>
      <c r="V294" s="39">
        <f t="shared" ref="V294" si="563">SUM(V282,V285,V286,V287,V288,V289,V290,V291,V292,V293)</f>
        <v>345</v>
      </c>
      <c r="W294" s="39">
        <f t="shared" ref="W294" si="564">SUM(W282,W285,W286,W287,W288,W289,W290,W291,W292,W293)</f>
        <v>187</v>
      </c>
      <c r="X294" s="39">
        <f t="shared" ref="X294" si="565">SUM(X282,X285,X286,X287,X288,X289,X290,X291,X292,X293)</f>
        <v>42</v>
      </c>
      <c r="Y294" s="39">
        <f t="shared" ref="Y294" si="566">SUM(V294:X294)-49</f>
        <v>525</v>
      </c>
      <c r="Z294" s="39">
        <f t="shared" ref="Z294" si="567">SUM(Z282,Z285,Z286,Z287,Z288,Z289,Z290,Z291,Z292,Z293)</f>
        <v>327</v>
      </c>
      <c r="AA294" s="39">
        <f t="shared" ref="AA294" si="568">SUM(AA282,AA285,AA286,AA287,AA288,AA289,AA290,AA291,AA292,AA293)</f>
        <v>187</v>
      </c>
      <c r="AB294" s="39">
        <f t="shared" ref="AB294" si="569">SUM(AB282,AB285,AB286,AB287,AB288,AB289,AB290,AB291,AB292,AB293)</f>
        <v>45</v>
      </c>
      <c r="AC294" s="39">
        <f t="shared" ref="AC294" si="570">SUM(Z294:AB294)-49</f>
        <v>510</v>
      </c>
      <c r="AD294" s="39">
        <f t="shared" ref="AD294" si="571">SUM(AD282,AD285,AD286,AD287,AD288,AD289,AD290,AD291,AD292,AD293)</f>
        <v>334</v>
      </c>
      <c r="AE294" s="39">
        <f t="shared" ref="AE294" si="572">SUM(AE282,AE285,AE286,AE287,AE288,AE289,AE290,AE291,AE292,AE293)</f>
        <v>172</v>
      </c>
      <c r="AF294" s="39">
        <f t="shared" ref="AF294" si="573">SUM(AF282,AF285,AF286,AF287,AF288,AF289,AF290,AF291,AF292,AF293)</f>
        <v>45</v>
      </c>
      <c r="AG294" s="39">
        <f t="shared" ref="AG294" si="574">SUM(AD294:AF294)-49</f>
        <v>502</v>
      </c>
    </row>
    <row r="295" spans="1:33" ht="26.25" x14ac:dyDescent="0.25">
      <c r="A295" s="193" t="s">
        <v>283</v>
      </c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  <c r="AA295" s="193"/>
      <c r="AB295" s="193"/>
      <c r="AC295" s="193"/>
      <c r="AD295" s="193"/>
      <c r="AE295" s="193"/>
      <c r="AF295" s="193"/>
      <c r="AG295" s="193"/>
    </row>
    <row r="296" spans="1:33" ht="18.75" x14ac:dyDescent="0.25">
      <c r="A296" s="205" t="s">
        <v>34</v>
      </c>
      <c r="B296" s="205"/>
      <c r="C296" s="205"/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  <c r="N296" s="205"/>
      <c r="O296" s="205"/>
      <c r="P296" s="205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5"/>
      <c r="AD296" s="205"/>
      <c r="AE296" s="205"/>
      <c r="AF296" s="205"/>
      <c r="AG296" s="205"/>
    </row>
    <row r="297" spans="1:33" ht="21" x14ac:dyDescent="0.25">
      <c r="A297" s="195" t="s">
        <v>238</v>
      </c>
      <c r="B297" s="195"/>
      <c r="C297" s="195"/>
      <c r="D297" s="195"/>
      <c r="E297" s="195"/>
      <c r="F297" s="195"/>
      <c r="G297" s="195"/>
      <c r="H297" s="195"/>
      <c r="I297" s="195"/>
      <c r="J297" s="195"/>
      <c r="K297" s="195"/>
      <c r="L297" s="195"/>
      <c r="M297" s="195"/>
      <c r="N297" s="195"/>
      <c r="O297" s="195"/>
      <c r="P297" s="195"/>
      <c r="Q297" s="195"/>
      <c r="R297" s="195"/>
      <c r="S297" s="195"/>
      <c r="T297" s="195"/>
      <c r="U297" s="195"/>
      <c r="V297" s="195"/>
      <c r="W297" s="195"/>
      <c r="X297" s="195"/>
      <c r="Y297" s="195"/>
      <c r="Z297" s="195"/>
      <c r="AA297" s="195"/>
      <c r="AB297" s="195"/>
      <c r="AC297" s="195"/>
      <c r="AD297" s="195"/>
      <c r="AE297" s="195"/>
      <c r="AF297" s="195"/>
      <c r="AG297" s="195"/>
    </row>
    <row r="298" spans="1:33" ht="19.5" x14ac:dyDescent="0.35">
      <c r="A298" s="21" t="s">
        <v>1</v>
      </c>
      <c r="B298" s="191" t="s">
        <v>259</v>
      </c>
      <c r="C298" s="191"/>
      <c r="D298" s="191"/>
      <c r="E298" s="191"/>
      <c r="F298" s="208" t="s">
        <v>260</v>
      </c>
      <c r="G298" s="209"/>
      <c r="H298" s="209"/>
      <c r="I298" s="210"/>
      <c r="J298" s="211" t="s">
        <v>336</v>
      </c>
      <c r="K298" s="212"/>
      <c r="L298" s="212"/>
      <c r="M298" s="213"/>
      <c r="N298" s="190" t="s">
        <v>261</v>
      </c>
      <c r="O298" s="190"/>
      <c r="P298" s="190"/>
      <c r="Q298" s="190"/>
      <c r="R298" s="190" t="s">
        <v>262</v>
      </c>
      <c r="S298" s="190"/>
      <c r="T298" s="190"/>
      <c r="U298" s="190"/>
      <c r="V298" s="196" t="s">
        <v>295</v>
      </c>
      <c r="W298" s="196"/>
      <c r="X298" s="196"/>
      <c r="Y298" s="196"/>
      <c r="Z298" s="196" t="s">
        <v>337</v>
      </c>
      <c r="AA298" s="196"/>
      <c r="AB298" s="196"/>
      <c r="AC298" s="196"/>
      <c r="AD298" s="196" t="s">
        <v>338</v>
      </c>
      <c r="AE298" s="196"/>
      <c r="AF298" s="196"/>
      <c r="AG298" s="196"/>
    </row>
    <row r="299" spans="1:33" x14ac:dyDescent="0.25">
      <c r="A299" s="40" t="s">
        <v>3</v>
      </c>
      <c r="B299" s="40" t="s">
        <v>4</v>
      </c>
      <c r="C299" s="40" t="s">
        <v>5</v>
      </c>
      <c r="D299" s="40" t="s">
        <v>6</v>
      </c>
      <c r="E299" s="40" t="s">
        <v>7</v>
      </c>
      <c r="F299" s="40" t="s">
        <v>4</v>
      </c>
      <c r="G299" s="40" t="s">
        <v>5</v>
      </c>
      <c r="H299" s="40" t="s">
        <v>6</v>
      </c>
      <c r="I299" s="40" t="s">
        <v>7</v>
      </c>
      <c r="J299" s="40" t="s">
        <v>4</v>
      </c>
      <c r="K299" s="40" t="s">
        <v>5</v>
      </c>
      <c r="L299" s="40" t="s">
        <v>6</v>
      </c>
      <c r="M299" s="40" t="s">
        <v>7</v>
      </c>
      <c r="N299" s="40" t="s">
        <v>4</v>
      </c>
      <c r="O299" s="40" t="s">
        <v>5</v>
      </c>
      <c r="P299" s="40" t="s">
        <v>6</v>
      </c>
      <c r="Q299" s="40" t="s">
        <v>7</v>
      </c>
      <c r="R299" s="40" t="s">
        <v>4</v>
      </c>
      <c r="S299" s="40" t="s">
        <v>5</v>
      </c>
      <c r="T299" s="40" t="s">
        <v>6</v>
      </c>
      <c r="U299" s="40" t="s">
        <v>7</v>
      </c>
      <c r="V299" s="40" t="s">
        <v>4</v>
      </c>
      <c r="W299" s="40" t="s">
        <v>5</v>
      </c>
      <c r="X299" s="40" t="s">
        <v>6</v>
      </c>
      <c r="Y299" s="40" t="s">
        <v>7</v>
      </c>
      <c r="Z299" s="40" t="s">
        <v>4</v>
      </c>
      <c r="AA299" s="40" t="s">
        <v>5</v>
      </c>
      <c r="AB299" s="40" t="s">
        <v>6</v>
      </c>
      <c r="AC299" s="40" t="s">
        <v>7</v>
      </c>
      <c r="AD299" s="40" t="s">
        <v>4</v>
      </c>
      <c r="AE299" s="40" t="s">
        <v>5</v>
      </c>
      <c r="AF299" s="40" t="s">
        <v>6</v>
      </c>
      <c r="AG299" s="40" t="s">
        <v>7</v>
      </c>
    </row>
    <row r="300" spans="1:33" x14ac:dyDescent="0.25">
      <c r="A300" s="46" t="s">
        <v>10</v>
      </c>
      <c r="B300" s="36">
        <v>36</v>
      </c>
      <c r="C300" s="36">
        <v>14</v>
      </c>
      <c r="D300" s="36" t="s">
        <v>11</v>
      </c>
      <c r="E300" s="36">
        <f>SUM(B300:D300)</f>
        <v>50</v>
      </c>
      <c r="F300" s="36">
        <v>29</v>
      </c>
      <c r="G300" s="36">
        <v>12</v>
      </c>
      <c r="H300" s="36" t="s">
        <v>11</v>
      </c>
      <c r="I300" s="36">
        <f t="shared" ref="I300" si="575">SUM(F300:H300)</f>
        <v>41</v>
      </c>
      <c r="J300" s="36">
        <v>35</v>
      </c>
      <c r="K300" s="36">
        <v>14</v>
      </c>
      <c r="L300" s="36" t="s">
        <v>11</v>
      </c>
      <c r="M300" s="36">
        <f t="shared" ref="M300" si="576">SUM(J300:L300)</f>
        <v>49</v>
      </c>
      <c r="N300" s="36">
        <v>39</v>
      </c>
      <c r="O300" s="36">
        <v>14</v>
      </c>
      <c r="P300" s="36" t="s">
        <v>11</v>
      </c>
      <c r="Q300" s="36">
        <f t="shared" ref="Q300" si="577">SUM(N300:P300)</f>
        <v>53</v>
      </c>
      <c r="R300" s="36">
        <v>29</v>
      </c>
      <c r="S300" s="36">
        <v>15</v>
      </c>
      <c r="T300" s="36" t="s">
        <v>11</v>
      </c>
      <c r="U300" s="36">
        <f t="shared" ref="U300" si="578">SUM(R300:T300)</f>
        <v>44</v>
      </c>
      <c r="V300" s="36">
        <v>30</v>
      </c>
      <c r="W300" s="36">
        <v>18</v>
      </c>
      <c r="X300" s="36" t="s">
        <v>11</v>
      </c>
      <c r="Y300" s="36">
        <f t="shared" ref="Y300" si="579">SUM(V300:X300)</f>
        <v>48</v>
      </c>
      <c r="Z300" s="36">
        <v>27</v>
      </c>
      <c r="AA300" s="36">
        <v>16</v>
      </c>
      <c r="AB300" s="36" t="s">
        <v>11</v>
      </c>
      <c r="AC300" s="36">
        <f t="shared" ref="AC300" si="580">SUM(Z300:AB300)</f>
        <v>43</v>
      </c>
      <c r="AD300" s="36">
        <v>27</v>
      </c>
      <c r="AE300" s="36">
        <v>15</v>
      </c>
      <c r="AF300" s="36" t="s">
        <v>11</v>
      </c>
      <c r="AG300" s="36">
        <f t="shared" ref="AG300" si="581">SUM(AD300:AF300)</f>
        <v>42</v>
      </c>
    </row>
    <row r="301" spans="1:33" x14ac:dyDescent="0.25">
      <c r="A301" s="46" t="s">
        <v>12</v>
      </c>
      <c r="B301" s="37">
        <v>30</v>
      </c>
      <c r="C301" s="37">
        <v>18</v>
      </c>
      <c r="D301" s="36" t="s">
        <v>11</v>
      </c>
      <c r="E301" s="36">
        <f t="shared" ref="E301:E313" si="582">SUM(B301:D301)</f>
        <v>48</v>
      </c>
      <c r="F301" s="37">
        <v>35</v>
      </c>
      <c r="G301" s="37">
        <v>16</v>
      </c>
      <c r="H301" s="36" t="s">
        <v>11</v>
      </c>
      <c r="I301" s="36">
        <f t="shared" ref="I301:I313" si="583">SUM(F301:H301)</f>
        <v>51</v>
      </c>
      <c r="J301" s="37">
        <v>35</v>
      </c>
      <c r="K301" s="37">
        <v>16</v>
      </c>
      <c r="L301" s="36" t="s">
        <v>11</v>
      </c>
      <c r="M301" s="36">
        <f t="shared" ref="M301:M313" si="584">SUM(J301:L301)</f>
        <v>51</v>
      </c>
      <c r="N301" s="37">
        <v>25</v>
      </c>
      <c r="O301" s="37">
        <v>16</v>
      </c>
      <c r="P301" s="36" t="s">
        <v>11</v>
      </c>
      <c r="Q301" s="36">
        <f t="shared" ref="Q301:Q313" si="585">SUM(N301:P301)</f>
        <v>41</v>
      </c>
      <c r="R301" s="37">
        <v>28</v>
      </c>
      <c r="S301" s="37">
        <v>20</v>
      </c>
      <c r="T301" s="36" t="s">
        <v>11</v>
      </c>
      <c r="U301" s="36">
        <f t="shared" ref="U301:U313" si="586">SUM(R301:T301)</f>
        <v>48</v>
      </c>
      <c r="V301" s="37">
        <v>33</v>
      </c>
      <c r="W301" s="37">
        <v>16</v>
      </c>
      <c r="X301" s="36" t="s">
        <v>11</v>
      </c>
      <c r="Y301" s="36">
        <f t="shared" ref="Y301:Y313" si="587">SUM(V301:X301)</f>
        <v>49</v>
      </c>
      <c r="Z301" s="37">
        <v>26</v>
      </c>
      <c r="AA301" s="37">
        <v>20</v>
      </c>
      <c r="AB301" s="36" t="s">
        <v>11</v>
      </c>
      <c r="AC301" s="36">
        <f t="shared" ref="AC301:AC313" si="588">SUM(Z301:AB301)</f>
        <v>46</v>
      </c>
      <c r="AD301" s="37">
        <v>32</v>
      </c>
      <c r="AE301" s="37">
        <v>20</v>
      </c>
      <c r="AF301" s="36" t="s">
        <v>11</v>
      </c>
      <c r="AG301" s="36">
        <f t="shared" ref="AG301:AG313" si="589">SUM(AD301:AF301)</f>
        <v>52</v>
      </c>
    </row>
    <row r="302" spans="1:33" x14ac:dyDescent="0.25">
      <c r="A302" s="47" t="s">
        <v>13</v>
      </c>
      <c r="B302" s="38">
        <f>SUM(B300:B301)</f>
        <v>66</v>
      </c>
      <c r="C302" s="38">
        <f>SUM(C300:C301)</f>
        <v>32</v>
      </c>
      <c r="D302" s="39" t="s">
        <v>11</v>
      </c>
      <c r="E302" s="39">
        <f t="shared" si="582"/>
        <v>98</v>
      </c>
      <c r="F302" s="38">
        <f t="shared" ref="F302" si="590">SUM(F300:F301)</f>
        <v>64</v>
      </c>
      <c r="G302" s="38">
        <f t="shared" ref="G302" si="591">SUM(G300:G301)</f>
        <v>28</v>
      </c>
      <c r="H302" s="39" t="s">
        <v>11</v>
      </c>
      <c r="I302" s="39">
        <f t="shared" si="583"/>
        <v>92</v>
      </c>
      <c r="J302" s="38">
        <f t="shared" ref="J302" si="592">SUM(J300:J301)</f>
        <v>70</v>
      </c>
      <c r="K302" s="38">
        <f t="shared" ref="K302" si="593">SUM(K300:K301)</f>
        <v>30</v>
      </c>
      <c r="L302" s="39" t="s">
        <v>11</v>
      </c>
      <c r="M302" s="39">
        <f t="shared" si="584"/>
        <v>100</v>
      </c>
      <c r="N302" s="38">
        <f t="shared" ref="N302" si="594">SUM(N300:N301)</f>
        <v>64</v>
      </c>
      <c r="O302" s="38">
        <f t="shared" ref="O302" si="595">SUM(O300:O301)</f>
        <v>30</v>
      </c>
      <c r="P302" s="39" t="s">
        <v>11</v>
      </c>
      <c r="Q302" s="39">
        <f t="shared" si="585"/>
        <v>94</v>
      </c>
      <c r="R302" s="38">
        <f t="shared" ref="R302" si="596">SUM(R300:R301)</f>
        <v>57</v>
      </c>
      <c r="S302" s="38">
        <f t="shared" ref="S302" si="597">SUM(S300:S301)</f>
        <v>35</v>
      </c>
      <c r="T302" s="39" t="s">
        <v>11</v>
      </c>
      <c r="U302" s="39">
        <f t="shared" si="586"/>
        <v>92</v>
      </c>
      <c r="V302" s="38">
        <f t="shared" ref="V302" si="598">SUM(V300:V301)</f>
        <v>63</v>
      </c>
      <c r="W302" s="38">
        <f t="shared" ref="W302" si="599">SUM(W300:W301)</f>
        <v>34</v>
      </c>
      <c r="X302" s="39" t="s">
        <v>11</v>
      </c>
      <c r="Y302" s="39">
        <f t="shared" si="587"/>
        <v>97</v>
      </c>
      <c r="Z302" s="38">
        <f t="shared" ref="Z302" si="600">SUM(Z300:Z301)</f>
        <v>53</v>
      </c>
      <c r="AA302" s="38">
        <f t="shared" ref="AA302" si="601">SUM(AA300:AA301)</f>
        <v>36</v>
      </c>
      <c r="AB302" s="39" t="s">
        <v>11</v>
      </c>
      <c r="AC302" s="39">
        <f t="shared" si="588"/>
        <v>89</v>
      </c>
      <c r="AD302" s="38">
        <f t="shared" ref="AD302" si="602">SUM(AD300:AD301)</f>
        <v>59</v>
      </c>
      <c r="AE302" s="38">
        <f t="shared" ref="AE302" si="603">SUM(AE300:AE301)</f>
        <v>35</v>
      </c>
      <c r="AF302" s="39" t="s">
        <v>11</v>
      </c>
      <c r="AG302" s="39">
        <f t="shared" si="589"/>
        <v>94</v>
      </c>
    </row>
    <row r="303" spans="1:33" x14ac:dyDescent="0.25">
      <c r="A303" s="46" t="s">
        <v>14</v>
      </c>
      <c r="B303" s="36">
        <v>41</v>
      </c>
      <c r="C303" s="36" t="s">
        <v>11</v>
      </c>
      <c r="D303" s="36" t="s">
        <v>11</v>
      </c>
      <c r="E303" s="36">
        <f t="shared" si="582"/>
        <v>41</v>
      </c>
      <c r="F303" s="36">
        <v>40</v>
      </c>
      <c r="G303" s="36" t="s">
        <v>11</v>
      </c>
      <c r="H303" s="36" t="s">
        <v>11</v>
      </c>
      <c r="I303" s="36">
        <f t="shared" si="583"/>
        <v>40</v>
      </c>
      <c r="J303" s="36">
        <v>35</v>
      </c>
      <c r="K303" s="36" t="s">
        <v>11</v>
      </c>
      <c r="L303" s="36" t="s">
        <v>11</v>
      </c>
      <c r="M303" s="36">
        <f t="shared" si="584"/>
        <v>35</v>
      </c>
      <c r="N303" s="36">
        <v>44</v>
      </c>
      <c r="O303" s="36" t="s">
        <v>11</v>
      </c>
      <c r="P303" s="36" t="s">
        <v>11</v>
      </c>
      <c r="Q303" s="36">
        <f t="shared" si="585"/>
        <v>44</v>
      </c>
      <c r="R303" s="36">
        <v>36</v>
      </c>
      <c r="S303" s="36" t="s">
        <v>11</v>
      </c>
      <c r="T303" s="36" t="s">
        <v>11</v>
      </c>
      <c r="U303" s="36">
        <f t="shared" si="586"/>
        <v>36</v>
      </c>
      <c r="V303" s="36">
        <v>49</v>
      </c>
      <c r="W303" s="36" t="s">
        <v>11</v>
      </c>
      <c r="X303" s="36" t="s">
        <v>11</v>
      </c>
      <c r="Y303" s="36">
        <f t="shared" si="587"/>
        <v>49</v>
      </c>
      <c r="Z303" s="36">
        <v>36</v>
      </c>
      <c r="AA303" s="36" t="s">
        <v>11</v>
      </c>
      <c r="AB303" s="36" t="s">
        <v>11</v>
      </c>
      <c r="AC303" s="36">
        <f t="shared" si="588"/>
        <v>36</v>
      </c>
      <c r="AD303" s="36">
        <v>41</v>
      </c>
      <c r="AE303" s="36" t="s">
        <v>11</v>
      </c>
      <c r="AF303" s="36" t="s">
        <v>11</v>
      </c>
      <c r="AG303" s="36">
        <f t="shared" si="589"/>
        <v>41</v>
      </c>
    </row>
    <row r="304" spans="1:33" x14ac:dyDescent="0.25">
      <c r="A304" s="46" t="s">
        <v>15</v>
      </c>
      <c r="B304" s="37">
        <v>36</v>
      </c>
      <c r="C304" s="36" t="s">
        <v>11</v>
      </c>
      <c r="D304" s="36" t="s">
        <v>11</v>
      </c>
      <c r="E304" s="36">
        <f t="shared" si="582"/>
        <v>36</v>
      </c>
      <c r="F304" s="37">
        <v>26</v>
      </c>
      <c r="G304" s="36" t="s">
        <v>11</v>
      </c>
      <c r="H304" s="36" t="s">
        <v>11</v>
      </c>
      <c r="I304" s="36">
        <f t="shared" si="583"/>
        <v>26</v>
      </c>
      <c r="J304" s="37">
        <v>16</v>
      </c>
      <c r="K304" s="36" t="s">
        <v>11</v>
      </c>
      <c r="L304" s="36" t="s">
        <v>11</v>
      </c>
      <c r="M304" s="36">
        <f t="shared" si="584"/>
        <v>16</v>
      </c>
      <c r="N304" s="37">
        <v>22</v>
      </c>
      <c r="O304" s="36" t="s">
        <v>11</v>
      </c>
      <c r="P304" s="36" t="s">
        <v>11</v>
      </c>
      <c r="Q304" s="36">
        <f t="shared" si="585"/>
        <v>22</v>
      </c>
      <c r="R304" s="37">
        <v>37</v>
      </c>
      <c r="S304" s="36" t="s">
        <v>11</v>
      </c>
      <c r="T304" s="36" t="s">
        <v>11</v>
      </c>
      <c r="U304" s="36">
        <f t="shared" si="586"/>
        <v>37</v>
      </c>
      <c r="V304" s="37">
        <v>37</v>
      </c>
      <c r="W304" s="36" t="s">
        <v>11</v>
      </c>
      <c r="X304" s="36" t="s">
        <v>11</v>
      </c>
      <c r="Y304" s="36">
        <f t="shared" si="587"/>
        <v>37</v>
      </c>
      <c r="Z304" s="37">
        <v>44</v>
      </c>
      <c r="AA304" s="36" t="s">
        <v>11</v>
      </c>
      <c r="AB304" s="36" t="s">
        <v>11</v>
      </c>
      <c r="AC304" s="36">
        <f t="shared" si="588"/>
        <v>44</v>
      </c>
      <c r="AD304" s="37">
        <v>31</v>
      </c>
      <c r="AE304" s="36" t="s">
        <v>11</v>
      </c>
      <c r="AF304" s="36" t="s">
        <v>11</v>
      </c>
      <c r="AG304" s="36">
        <f t="shared" si="589"/>
        <v>31</v>
      </c>
    </row>
    <row r="305" spans="1:33" x14ac:dyDescent="0.25">
      <c r="A305" s="47" t="s">
        <v>16</v>
      </c>
      <c r="B305" s="38">
        <f>SUM(B303:B304)</f>
        <v>77</v>
      </c>
      <c r="C305" s="39" t="s">
        <v>11</v>
      </c>
      <c r="D305" s="39" t="s">
        <v>11</v>
      </c>
      <c r="E305" s="39">
        <f t="shared" si="582"/>
        <v>77</v>
      </c>
      <c r="F305" s="38">
        <f t="shared" ref="F305" si="604">SUM(F303:F304)</f>
        <v>66</v>
      </c>
      <c r="G305" s="39" t="s">
        <v>11</v>
      </c>
      <c r="H305" s="39" t="s">
        <v>11</v>
      </c>
      <c r="I305" s="39">
        <f t="shared" si="583"/>
        <v>66</v>
      </c>
      <c r="J305" s="48">
        <f t="shared" ref="J305" si="605">SUM(J303:J304)</f>
        <v>51</v>
      </c>
      <c r="K305" s="39" t="s">
        <v>11</v>
      </c>
      <c r="L305" s="39" t="s">
        <v>11</v>
      </c>
      <c r="M305" s="39">
        <f t="shared" si="584"/>
        <v>51</v>
      </c>
      <c r="N305" s="38">
        <f t="shared" ref="N305" si="606">SUM(N303:N304)</f>
        <v>66</v>
      </c>
      <c r="O305" s="39" t="s">
        <v>11</v>
      </c>
      <c r="P305" s="39" t="s">
        <v>11</v>
      </c>
      <c r="Q305" s="39">
        <f t="shared" si="585"/>
        <v>66</v>
      </c>
      <c r="R305" s="38">
        <f t="shared" ref="R305" si="607">SUM(R303:R304)</f>
        <v>73</v>
      </c>
      <c r="S305" s="39" t="s">
        <v>11</v>
      </c>
      <c r="T305" s="39" t="s">
        <v>11</v>
      </c>
      <c r="U305" s="39">
        <f t="shared" si="586"/>
        <v>73</v>
      </c>
      <c r="V305" s="38">
        <f t="shared" ref="V305" si="608">SUM(V303:V304)</f>
        <v>86</v>
      </c>
      <c r="W305" s="39" t="s">
        <v>11</v>
      </c>
      <c r="X305" s="39" t="s">
        <v>11</v>
      </c>
      <c r="Y305" s="39">
        <f t="shared" si="587"/>
        <v>86</v>
      </c>
      <c r="Z305" s="38">
        <f t="shared" ref="Z305" si="609">SUM(Z303:Z304)</f>
        <v>80</v>
      </c>
      <c r="AA305" s="39" t="s">
        <v>11</v>
      </c>
      <c r="AB305" s="39" t="s">
        <v>11</v>
      </c>
      <c r="AC305" s="39">
        <f t="shared" si="588"/>
        <v>80</v>
      </c>
      <c r="AD305" s="38">
        <f t="shared" ref="AD305" si="610">SUM(AD303:AD304)</f>
        <v>72</v>
      </c>
      <c r="AE305" s="39" t="s">
        <v>11</v>
      </c>
      <c r="AF305" s="39" t="s">
        <v>11</v>
      </c>
      <c r="AG305" s="39">
        <f t="shared" si="589"/>
        <v>72</v>
      </c>
    </row>
    <row r="306" spans="1:33" x14ac:dyDescent="0.25">
      <c r="A306" s="40" t="s">
        <v>17</v>
      </c>
      <c r="B306" s="37">
        <v>36</v>
      </c>
      <c r="C306" s="37">
        <v>29</v>
      </c>
      <c r="D306" s="36" t="s">
        <v>11</v>
      </c>
      <c r="E306" s="36">
        <f t="shared" si="582"/>
        <v>65</v>
      </c>
      <c r="F306" s="37">
        <v>32</v>
      </c>
      <c r="G306" s="37">
        <v>20</v>
      </c>
      <c r="H306" s="36" t="s">
        <v>11</v>
      </c>
      <c r="I306" s="36">
        <f t="shared" si="583"/>
        <v>52</v>
      </c>
      <c r="J306" s="37">
        <v>27</v>
      </c>
      <c r="K306" s="37">
        <v>26</v>
      </c>
      <c r="L306" s="36" t="s">
        <v>11</v>
      </c>
      <c r="M306" s="36">
        <f t="shared" si="584"/>
        <v>53</v>
      </c>
      <c r="N306" s="37">
        <v>32</v>
      </c>
      <c r="O306" s="37">
        <v>20</v>
      </c>
      <c r="P306" s="36" t="s">
        <v>11</v>
      </c>
      <c r="Q306" s="36">
        <f t="shared" si="585"/>
        <v>52</v>
      </c>
      <c r="R306" s="37">
        <v>43</v>
      </c>
      <c r="S306" s="37">
        <v>25</v>
      </c>
      <c r="T306" s="36" t="s">
        <v>11</v>
      </c>
      <c r="U306" s="36">
        <f t="shared" si="586"/>
        <v>68</v>
      </c>
      <c r="V306" s="37">
        <v>35</v>
      </c>
      <c r="W306" s="37">
        <v>22</v>
      </c>
      <c r="X306" s="36" t="s">
        <v>11</v>
      </c>
      <c r="Y306" s="36">
        <f t="shared" si="587"/>
        <v>57</v>
      </c>
      <c r="Z306" s="48">
        <v>8</v>
      </c>
      <c r="AA306" s="37">
        <v>26</v>
      </c>
      <c r="AB306" s="36" t="s">
        <v>11</v>
      </c>
      <c r="AC306" s="36">
        <f t="shared" si="588"/>
        <v>34</v>
      </c>
      <c r="AD306" s="37">
        <v>25</v>
      </c>
      <c r="AE306" s="37">
        <v>23</v>
      </c>
      <c r="AF306" s="36" t="s">
        <v>11</v>
      </c>
      <c r="AG306" s="36">
        <f t="shared" si="589"/>
        <v>48</v>
      </c>
    </row>
    <row r="307" spans="1:33" x14ac:dyDescent="0.25">
      <c r="A307" s="40" t="s">
        <v>18</v>
      </c>
      <c r="B307" s="37">
        <v>35</v>
      </c>
      <c r="C307" s="37">
        <v>18</v>
      </c>
      <c r="D307" s="36" t="s">
        <v>11</v>
      </c>
      <c r="E307" s="36">
        <f t="shared" si="582"/>
        <v>53</v>
      </c>
      <c r="F307" s="37">
        <v>23</v>
      </c>
      <c r="G307" s="37">
        <v>22</v>
      </c>
      <c r="H307" s="36" t="s">
        <v>11</v>
      </c>
      <c r="I307" s="36">
        <f t="shared" si="583"/>
        <v>45</v>
      </c>
      <c r="J307" s="37">
        <v>23</v>
      </c>
      <c r="K307" s="37">
        <v>21</v>
      </c>
      <c r="L307" s="36" t="s">
        <v>11</v>
      </c>
      <c r="M307" s="36">
        <f t="shared" si="584"/>
        <v>44</v>
      </c>
      <c r="N307" s="37">
        <v>23</v>
      </c>
      <c r="O307" s="37">
        <v>22</v>
      </c>
      <c r="P307" s="36" t="s">
        <v>11</v>
      </c>
      <c r="Q307" s="36">
        <f t="shared" si="585"/>
        <v>45</v>
      </c>
      <c r="R307" s="37">
        <v>23</v>
      </c>
      <c r="S307" s="37">
        <v>20</v>
      </c>
      <c r="T307" s="36" t="s">
        <v>11</v>
      </c>
      <c r="U307" s="36">
        <f t="shared" si="586"/>
        <v>43</v>
      </c>
      <c r="V307" s="48">
        <v>15</v>
      </c>
      <c r="W307" s="37">
        <v>20</v>
      </c>
      <c r="X307" s="36" t="s">
        <v>11</v>
      </c>
      <c r="Y307" s="36">
        <f t="shared" si="587"/>
        <v>35</v>
      </c>
      <c r="Z307" s="37">
        <v>33</v>
      </c>
      <c r="AA307" s="37">
        <v>17</v>
      </c>
      <c r="AB307" s="36" t="s">
        <v>11</v>
      </c>
      <c r="AC307" s="36">
        <f t="shared" si="588"/>
        <v>50</v>
      </c>
      <c r="AD307" s="37">
        <v>15</v>
      </c>
      <c r="AE307" s="37">
        <v>22</v>
      </c>
      <c r="AF307" s="36" t="s">
        <v>11</v>
      </c>
      <c r="AG307" s="36">
        <f t="shared" si="589"/>
        <v>37</v>
      </c>
    </row>
    <row r="308" spans="1:33" x14ac:dyDescent="0.25">
      <c r="A308" s="40" t="s">
        <v>2</v>
      </c>
      <c r="B308" s="37">
        <v>33</v>
      </c>
      <c r="C308" s="37">
        <v>21</v>
      </c>
      <c r="D308" s="36" t="s">
        <v>11</v>
      </c>
      <c r="E308" s="36">
        <f t="shared" si="582"/>
        <v>54</v>
      </c>
      <c r="F308" s="37">
        <v>26</v>
      </c>
      <c r="G308" s="37">
        <v>18</v>
      </c>
      <c r="H308" s="36" t="s">
        <v>11</v>
      </c>
      <c r="I308" s="36">
        <f t="shared" si="583"/>
        <v>44</v>
      </c>
      <c r="J308" s="48">
        <v>19</v>
      </c>
      <c r="K308" s="37">
        <v>19</v>
      </c>
      <c r="L308" s="36" t="s">
        <v>11</v>
      </c>
      <c r="M308" s="36">
        <f t="shared" si="584"/>
        <v>38</v>
      </c>
      <c r="N308" s="37">
        <v>31</v>
      </c>
      <c r="O308" s="37">
        <v>19</v>
      </c>
      <c r="P308" s="36" t="s">
        <v>11</v>
      </c>
      <c r="Q308" s="36">
        <f t="shared" si="585"/>
        <v>50</v>
      </c>
      <c r="R308" s="37">
        <v>24</v>
      </c>
      <c r="S308" s="37">
        <v>17</v>
      </c>
      <c r="T308" s="36" t="s">
        <v>11</v>
      </c>
      <c r="U308" s="36">
        <f t="shared" si="586"/>
        <v>41</v>
      </c>
      <c r="V308" s="37">
        <v>39</v>
      </c>
      <c r="W308" s="37">
        <v>19</v>
      </c>
      <c r="X308" s="36" t="s">
        <v>11</v>
      </c>
      <c r="Y308" s="36">
        <f t="shared" si="587"/>
        <v>58</v>
      </c>
      <c r="Z308" s="37">
        <v>24</v>
      </c>
      <c r="AA308" s="37">
        <v>20</v>
      </c>
      <c r="AB308" s="36" t="s">
        <v>11</v>
      </c>
      <c r="AC308" s="36">
        <f t="shared" si="588"/>
        <v>44</v>
      </c>
      <c r="AD308" s="37">
        <v>27</v>
      </c>
      <c r="AE308" s="37">
        <v>20</v>
      </c>
      <c r="AF308" s="36" t="s">
        <v>11</v>
      </c>
      <c r="AG308" s="36">
        <f t="shared" si="589"/>
        <v>47</v>
      </c>
    </row>
    <row r="309" spans="1:33" x14ac:dyDescent="0.25">
      <c r="A309" s="40" t="s">
        <v>21</v>
      </c>
      <c r="B309" s="36">
        <v>37</v>
      </c>
      <c r="C309" s="37">
        <v>12</v>
      </c>
      <c r="D309" s="36" t="s">
        <v>11</v>
      </c>
      <c r="E309" s="36">
        <f t="shared" si="582"/>
        <v>49</v>
      </c>
      <c r="F309" s="36">
        <v>23</v>
      </c>
      <c r="G309" s="37">
        <v>12</v>
      </c>
      <c r="H309" s="36" t="s">
        <v>11</v>
      </c>
      <c r="I309" s="36">
        <f t="shared" si="583"/>
        <v>35</v>
      </c>
      <c r="J309" s="36">
        <v>320</v>
      </c>
      <c r="K309" s="37">
        <v>23</v>
      </c>
      <c r="L309" s="36" t="s">
        <v>11</v>
      </c>
      <c r="M309" s="36">
        <f t="shared" si="584"/>
        <v>343</v>
      </c>
      <c r="N309" s="36">
        <v>50</v>
      </c>
      <c r="O309" s="37">
        <v>11</v>
      </c>
      <c r="P309" s="36" t="s">
        <v>11</v>
      </c>
      <c r="Q309" s="36">
        <f t="shared" si="585"/>
        <v>61</v>
      </c>
      <c r="R309" s="36">
        <v>28</v>
      </c>
      <c r="S309" s="37">
        <v>13</v>
      </c>
      <c r="T309" s="36" t="s">
        <v>11</v>
      </c>
      <c r="U309" s="36">
        <f t="shared" si="586"/>
        <v>41</v>
      </c>
      <c r="V309" s="36">
        <v>35</v>
      </c>
      <c r="W309" s="37">
        <v>10</v>
      </c>
      <c r="X309" s="36" t="s">
        <v>11</v>
      </c>
      <c r="Y309" s="36">
        <f t="shared" si="587"/>
        <v>45</v>
      </c>
      <c r="Z309" s="72">
        <v>15</v>
      </c>
      <c r="AA309" s="37">
        <v>11</v>
      </c>
      <c r="AB309" s="36" t="s">
        <v>11</v>
      </c>
      <c r="AC309" s="36">
        <f t="shared" si="588"/>
        <v>26</v>
      </c>
      <c r="AD309" s="72">
        <v>17</v>
      </c>
      <c r="AE309" s="37">
        <v>10</v>
      </c>
      <c r="AF309" s="36" t="s">
        <v>11</v>
      </c>
      <c r="AG309" s="36">
        <f t="shared" si="589"/>
        <v>27</v>
      </c>
    </row>
    <row r="310" spans="1:33" x14ac:dyDescent="0.25">
      <c r="A310" s="40" t="s">
        <v>23</v>
      </c>
      <c r="B310" s="37">
        <v>30</v>
      </c>
      <c r="C310" s="37">
        <v>18</v>
      </c>
      <c r="D310" s="36" t="s">
        <v>11</v>
      </c>
      <c r="E310" s="36">
        <f t="shared" si="582"/>
        <v>48</v>
      </c>
      <c r="F310" s="37">
        <v>25</v>
      </c>
      <c r="G310" s="37">
        <v>13</v>
      </c>
      <c r="H310" s="36" t="s">
        <v>11</v>
      </c>
      <c r="I310" s="36">
        <f t="shared" si="583"/>
        <v>38</v>
      </c>
      <c r="J310" s="37">
        <v>30</v>
      </c>
      <c r="K310" s="37">
        <v>12</v>
      </c>
      <c r="L310" s="36" t="s">
        <v>11</v>
      </c>
      <c r="M310" s="36">
        <f t="shared" si="584"/>
        <v>42</v>
      </c>
      <c r="N310" s="37">
        <v>28</v>
      </c>
      <c r="O310" s="37">
        <v>16</v>
      </c>
      <c r="P310" s="36" t="s">
        <v>11</v>
      </c>
      <c r="Q310" s="36">
        <f t="shared" si="585"/>
        <v>44</v>
      </c>
      <c r="R310" s="37">
        <v>23</v>
      </c>
      <c r="S310" s="37">
        <v>17</v>
      </c>
      <c r="T310" s="36" t="s">
        <v>11</v>
      </c>
      <c r="U310" s="36">
        <f t="shared" si="586"/>
        <v>40</v>
      </c>
      <c r="V310" s="37">
        <v>28</v>
      </c>
      <c r="W310" s="37">
        <v>15</v>
      </c>
      <c r="X310" s="36" t="s">
        <v>11</v>
      </c>
      <c r="Y310" s="36">
        <f t="shared" si="587"/>
        <v>43</v>
      </c>
      <c r="Z310" s="37">
        <v>24</v>
      </c>
      <c r="AA310" s="37">
        <v>17</v>
      </c>
      <c r="AB310" s="36" t="s">
        <v>11</v>
      </c>
      <c r="AC310" s="36">
        <f t="shared" si="588"/>
        <v>41</v>
      </c>
      <c r="AD310" s="37">
        <v>25</v>
      </c>
      <c r="AE310" s="37">
        <v>19</v>
      </c>
      <c r="AF310" s="36" t="s">
        <v>11</v>
      </c>
      <c r="AG310" s="36">
        <f t="shared" si="589"/>
        <v>44</v>
      </c>
    </row>
    <row r="311" spans="1:33" x14ac:dyDescent="0.25">
      <c r="A311" s="40" t="s">
        <v>25</v>
      </c>
      <c r="B311" s="37">
        <v>24</v>
      </c>
      <c r="C311" s="37">
        <v>17</v>
      </c>
      <c r="D311" s="36" t="s">
        <v>11</v>
      </c>
      <c r="E311" s="36">
        <f t="shared" si="582"/>
        <v>41</v>
      </c>
      <c r="F311" s="37">
        <v>23</v>
      </c>
      <c r="G311" s="37">
        <v>20</v>
      </c>
      <c r="H311" s="36" t="s">
        <v>11</v>
      </c>
      <c r="I311" s="36">
        <f t="shared" si="583"/>
        <v>43</v>
      </c>
      <c r="J311" s="37">
        <v>27</v>
      </c>
      <c r="K311" s="37">
        <v>16</v>
      </c>
      <c r="L311" s="36" t="s">
        <v>11</v>
      </c>
      <c r="M311" s="36">
        <f t="shared" si="584"/>
        <v>43</v>
      </c>
      <c r="N311" s="37">
        <v>28</v>
      </c>
      <c r="O311" s="37">
        <v>17</v>
      </c>
      <c r="P311" s="36" t="s">
        <v>11</v>
      </c>
      <c r="Q311" s="36">
        <f t="shared" si="585"/>
        <v>45</v>
      </c>
      <c r="R311" s="37">
        <v>25</v>
      </c>
      <c r="S311" s="37">
        <v>21</v>
      </c>
      <c r="T311" s="36" t="s">
        <v>11</v>
      </c>
      <c r="U311" s="36">
        <f t="shared" si="586"/>
        <v>46</v>
      </c>
      <c r="V311" s="37">
        <v>27</v>
      </c>
      <c r="W311" s="37">
        <v>19</v>
      </c>
      <c r="X311" s="36" t="s">
        <v>11</v>
      </c>
      <c r="Y311" s="36">
        <f t="shared" si="587"/>
        <v>46</v>
      </c>
      <c r="Z311" s="37">
        <v>26</v>
      </c>
      <c r="AA311" s="37">
        <v>22</v>
      </c>
      <c r="AB311" s="36" t="s">
        <v>11</v>
      </c>
      <c r="AC311" s="36">
        <f t="shared" si="588"/>
        <v>48</v>
      </c>
      <c r="AD311" s="37">
        <v>23</v>
      </c>
      <c r="AE311" s="37">
        <v>20</v>
      </c>
      <c r="AF311" s="36" t="s">
        <v>11</v>
      </c>
      <c r="AG311" s="36">
        <f t="shared" si="589"/>
        <v>43</v>
      </c>
    </row>
    <row r="312" spans="1:33" x14ac:dyDescent="0.25">
      <c r="A312" s="40" t="s">
        <v>20</v>
      </c>
      <c r="B312" s="36" t="s">
        <v>11</v>
      </c>
      <c r="C312" s="37">
        <v>19</v>
      </c>
      <c r="D312" s="36">
        <v>21</v>
      </c>
      <c r="E312" s="36">
        <f t="shared" si="582"/>
        <v>40</v>
      </c>
      <c r="F312" s="36" t="s">
        <v>11</v>
      </c>
      <c r="G312" s="37">
        <v>20</v>
      </c>
      <c r="H312" s="36">
        <v>24</v>
      </c>
      <c r="I312" s="36">
        <v>24</v>
      </c>
      <c r="J312" s="36" t="s">
        <v>11</v>
      </c>
      <c r="K312" s="37">
        <v>20</v>
      </c>
      <c r="L312" s="36">
        <v>24</v>
      </c>
      <c r="M312" s="36">
        <f t="shared" si="584"/>
        <v>44</v>
      </c>
      <c r="N312" s="36" t="s">
        <v>11</v>
      </c>
      <c r="O312" s="37">
        <v>20</v>
      </c>
      <c r="P312" s="36">
        <v>24</v>
      </c>
      <c r="Q312" s="36">
        <f t="shared" si="585"/>
        <v>44</v>
      </c>
      <c r="R312" s="36" t="s">
        <v>11</v>
      </c>
      <c r="S312" s="37">
        <v>21</v>
      </c>
      <c r="T312" s="36">
        <v>23</v>
      </c>
      <c r="U312" s="36">
        <f t="shared" si="586"/>
        <v>44</v>
      </c>
      <c r="V312" s="36" t="s">
        <v>11</v>
      </c>
      <c r="W312" s="37">
        <v>22</v>
      </c>
      <c r="X312" s="36">
        <v>24</v>
      </c>
      <c r="Y312" s="36">
        <f t="shared" si="587"/>
        <v>46</v>
      </c>
      <c r="Z312" s="36" t="s">
        <v>11</v>
      </c>
      <c r="AA312" s="37">
        <v>19</v>
      </c>
      <c r="AB312" s="36">
        <v>21</v>
      </c>
      <c r="AC312" s="36">
        <f t="shared" si="588"/>
        <v>40</v>
      </c>
      <c r="AD312" s="36" t="s">
        <v>11</v>
      </c>
      <c r="AE312" s="37">
        <v>17</v>
      </c>
      <c r="AF312" s="36">
        <v>19</v>
      </c>
      <c r="AG312" s="36">
        <f t="shared" si="589"/>
        <v>36</v>
      </c>
    </row>
    <row r="313" spans="1:33" x14ac:dyDescent="0.25">
      <c r="A313" s="40" t="s">
        <v>28</v>
      </c>
      <c r="B313" s="37">
        <v>22</v>
      </c>
      <c r="C313" s="37">
        <v>19</v>
      </c>
      <c r="D313" s="36">
        <v>21</v>
      </c>
      <c r="E313" s="36">
        <f t="shared" si="582"/>
        <v>62</v>
      </c>
      <c r="F313" s="37">
        <v>24</v>
      </c>
      <c r="G313" s="37">
        <v>19</v>
      </c>
      <c r="H313" s="36">
        <v>21</v>
      </c>
      <c r="I313" s="36">
        <f t="shared" si="583"/>
        <v>64</v>
      </c>
      <c r="J313" s="37">
        <v>31</v>
      </c>
      <c r="K313" s="37">
        <v>18</v>
      </c>
      <c r="L313" s="36">
        <v>21</v>
      </c>
      <c r="M313" s="36">
        <f t="shared" si="584"/>
        <v>70</v>
      </c>
      <c r="N313" s="37">
        <v>26</v>
      </c>
      <c r="O313" s="37">
        <v>16</v>
      </c>
      <c r="P313" s="36">
        <v>21</v>
      </c>
      <c r="Q313" s="36">
        <f t="shared" si="585"/>
        <v>63</v>
      </c>
      <c r="R313" s="37">
        <v>29</v>
      </c>
      <c r="S313" s="37">
        <v>12</v>
      </c>
      <c r="T313" s="36">
        <v>21</v>
      </c>
      <c r="U313" s="36">
        <f t="shared" si="586"/>
        <v>62</v>
      </c>
      <c r="V313" s="37">
        <v>28</v>
      </c>
      <c r="W313" s="37">
        <v>15</v>
      </c>
      <c r="X313" s="36">
        <v>21</v>
      </c>
      <c r="Y313" s="36">
        <f t="shared" si="587"/>
        <v>64</v>
      </c>
      <c r="Z313" s="37">
        <v>20</v>
      </c>
      <c r="AA313" s="37">
        <v>18</v>
      </c>
      <c r="AB313" s="36">
        <v>20</v>
      </c>
      <c r="AC313" s="36">
        <f t="shared" si="588"/>
        <v>58</v>
      </c>
      <c r="AD313" s="37">
        <v>22</v>
      </c>
      <c r="AE313" s="37">
        <v>15</v>
      </c>
      <c r="AF313" s="36">
        <v>20</v>
      </c>
      <c r="AG313" s="36">
        <f t="shared" si="589"/>
        <v>57</v>
      </c>
    </row>
    <row r="314" spans="1:33" x14ac:dyDescent="0.25">
      <c r="A314" s="21" t="s">
        <v>29</v>
      </c>
      <c r="B314" s="39">
        <f>SUM(B302,B305,B306,B307,B308,B309,B310,B311,B312,B313)</f>
        <v>360</v>
      </c>
      <c r="C314" s="39">
        <f t="shared" ref="C314" si="611">SUM(C302,C305,C306,C307,C308,C309,C310,C311,C312,C313)</f>
        <v>185</v>
      </c>
      <c r="D314" s="39">
        <f t="shared" ref="D314" si="612">SUM(D302,D305,D306,D307,D308,D309,D310,D311,D312,D313)</f>
        <v>42</v>
      </c>
      <c r="E314" s="39">
        <f>SUM(B314:D314)-49</f>
        <v>538</v>
      </c>
      <c r="F314" s="39">
        <f t="shared" ref="F314" si="613">SUM(F302,F305,F306,F307,F308,F309,F310,F311,F312,F313)</f>
        <v>306</v>
      </c>
      <c r="G314" s="39">
        <f t="shared" ref="G314" si="614">SUM(G302,G305,G306,G307,G308,G309,G310,G311,G312,G313)</f>
        <v>172</v>
      </c>
      <c r="H314" s="39">
        <f t="shared" ref="H314" si="615">SUM(H302,H305,H306,H307,H308,H309,H310,H311,H312,H313)</f>
        <v>45</v>
      </c>
      <c r="I314" s="39">
        <f t="shared" ref="I314" si="616">SUM(F314:H314)-49</f>
        <v>474</v>
      </c>
      <c r="J314" s="39">
        <f t="shared" ref="J314" si="617">SUM(J302,J305,J306,J307,J308,J309,J310,J311,J312,J313)</f>
        <v>598</v>
      </c>
      <c r="K314" s="39">
        <f t="shared" ref="K314" si="618">SUM(K302,K305,K306,K307,K308,K309,K310,K311,K312,K313)</f>
        <v>185</v>
      </c>
      <c r="L314" s="39">
        <f t="shared" ref="L314" si="619">SUM(L302,L305,L306,L307,L308,L309,L310,L311,L312,L313)</f>
        <v>45</v>
      </c>
      <c r="M314" s="39">
        <f t="shared" ref="M314" si="620">SUM(J314:L314)-49</f>
        <v>779</v>
      </c>
      <c r="N314" s="39">
        <f t="shared" ref="N314" si="621">SUM(N302,N305,N306,N307,N308,N309,N310,N311,N312,N313)</f>
        <v>348</v>
      </c>
      <c r="O314" s="39">
        <f t="shared" ref="O314" si="622">SUM(O302,O305,O306,O307,O308,O309,O310,O311,O312,O313)</f>
        <v>171</v>
      </c>
      <c r="P314" s="39">
        <f t="shared" ref="P314" si="623">SUM(P302,P305,P306,P307,P308,P309,P310,P311,P312,P313)</f>
        <v>45</v>
      </c>
      <c r="Q314" s="39">
        <f t="shared" ref="Q314" si="624">SUM(N314:P314)-49</f>
        <v>515</v>
      </c>
      <c r="R314" s="39">
        <f t="shared" ref="R314" si="625">SUM(R302,R305,R306,R307,R308,R309,R310,R311,R312,R313)</f>
        <v>325</v>
      </c>
      <c r="S314" s="39">
        <f t="shared" ref="S314" si="626">SUM(S302,S305,S306,S307,S308,S309,S310,S311,S312,S313)</f>
        <v>181</v>
      </c>
      <c r="T314" s="39">
        <f t="shared" ref="T314" si="627">SUM(T302,T305,T306,T307,T308,T309,T310,T311,T312,T313)</f>
        <v>44</v>
      </c>
      <c r="U314" s="39">
        <f t="shared" ref="U314" si="628">SUM(R314:T314)-49</f>
        <v>501</v>
      </c>
      <c r="V314" s="39">
        <f t="shared" ref="V314" si="629">SUM(V302,V305,V306,V307,V308,V309,V310,V311,V312,V313)</f>
        <v>356</v>
      </c>
      <c r="W314" s="39">
        <f t="shared" ref="W314" si="630">SUM(W302,W305,W306,W307,W308,W309,W310,W311,W312,W313)</f>
        <v>176</v>
      </c>
      <c r="X314" s="39">
        <f t="shared" ref="X314" si="631">SUM(X302,X305,X306,X307,X308,X309,X310,X311,X312,X313)</f>
        <v>45</v>
      </c>
      <c r="Y314" s="39">
        <f t="shared" ref="Y314" si="632">SUM(V314:X314)-49</f>
        <v>528</v>
      </c>
      <c r="Z314" s="39">
        <f t="shared" ref="Z314" si="633">SUM(Z302,Z305,Z306,Z307,Z308,Z309,Z310,Z311,Z312,Z313)</f>
        <v>283</v>
      </c>
      <c r="AA314" s="39">
        <f t="shared" ref="AA314" si="634">SUM(AA302,AA305,AA306,AA307,AA308,AA309,AA310,AA311,AA312,AA313)</f>
        <v>186</v>
      </c>
      <c r="AB314" s="39">
        <f t="shared" ref="AB314" si="635">SUM(AB302,AB305,AB306,AB307,AB308,AB309,AB310,AB311,AB312,AB313)</f>
        <v>41</v>
      </c>
      <c r="AC314" s="39">
        <f t="shared" ref="AC314" si="636">SUM(Z314:AB314)-49</f>
        <v>461</v>
      </c>
      <c r="AD314" s="39">
        <f t="shared" ref="AD314" si="637">SUM(AD302,AD305,AD306,AD307,AD308,AD309,AD310,AD311,AD312,AD313)</f>
        <v>285</v>
      </c>
      <c r="AE314" s="39">
        <f t="shared" ref="AE314" si="638">SUM(AE302,AE305,AE306,AE307,AE308,AE309,AE310,AE311,AE312,AE313)</f>
        <v>181</v>
      </c>
      <c r="AF314" s="39">
        <f t="shared" ref="AF314" si="639">SUM(AF302,AF305,AF306,AF307,AF308,AF309,AF310,AF311,AF312,AF313)</f>
        <v>39</v>
      </c>
      <c r="AG314" s="39">
        <f t="shared" ref="AG314" si="640">SUM(AD314:AF314)-49</f>
        <v>456</v>
      </c>
    </row>
    <row r="315" spans="1:33" ht="19.5" x14ac:dyDescent="0.35">
      <c r="A315" s="21" t="s">
        <v>1</v>
      </c>
      <c r="B315" s="206" t="s">
        <v>296</v>
      </c>
      <c r="C315" s="206"/>
      <c r="D315" s="206"/>
      <c r="E315" s="206"/>
      <c r="F315" s="192" t="s">
        <v>339</v>
      </c>
      <c r="G315" s="192"/>
      <c r="H315" s="192"/>
      <c r="I315" s="192"/>
      <c r="J315" s="206" t="s">
        <v>332</v>
      </c>
      <c r="K315" s="206"/>
      <c r="L315" s="206"/>
      <c r="M315" s="206"/>
      <c r="N315" s="206" t="s">
        <v>340</v>
      </c>
      <c r="O315" s="206"/>
      <c r="P315" s="206"/>
      <c r="Q315" s="206"/>
      <c r="R315" s="190" t="s">
        <v>263</v>
      </c>
      <c r="S315" s="190"/>
      <c r="T315" s="190"/>
      <c r="U315" s="190"/>
      <c r="V315" s="206" t="s">
        <v>341</v>
      </c>
      <c r="W315" s="206"/>
      <c r="X315" s="206"/>
      <c r="Y315" s="206"/>
      <c r="Z315" s="206" t="s">
        <v>342</v>
      </c>
      <c r="AA315" s="206"/>
      <c r="AB315" s="206"/>
      <c r="AC315" s="206"/>
      <c r="AD315" s="206" t="s">
        <v>297</v>
      </c>
      <c r="AE315" s="206"/>
      <c r="AF315" s="206"/>
      <c r="AG315" s="206"/>
    </row>
    <row r="316" spans="1:33" x14ac:dyDescent="0.25">
      <c r="A316" s="40" t="s">
        <v>3</v>
      </c>
      <c r="B316" s="40" t="s">
        <v>4</v>
      </c>
      <c r="C316" s="40" t="s">
        <v>5</v>
      </c>
      <c r="D316" s="40" t="s">
        <v>6</v>
      </c>
      <c r="E316" s="40" t="s">
        <v>7</v>
      </c>
      <c r="F316" s="40" t="s">
        <v>4</v>
      </c>
      <c r="G316" s="40" t="s">
        <v>5</v>
      </c>
      <c r="H316" s="40" t="s">
        <v>6</v>
      </c>
      <c r="I316" s="40" t="s">
        <v>7</v>
      </c>
      <c r="J316" s="40" t="s">
        <v>4</v>
      </c>
      <c r="K316" s="40" t="s">
        <v>5</v>
      </c>
      <c r="L316" s="40" t="s">
        <v>6</v>
      </c>
      <c r="M316" s="40" t="s">
        <v>7</v>
      </c>
      <c r="N316" s="40" t="s">
        <v>4</v>
      </c>
      <c r="O316" s="40" t="s">
        <v>5</v>
      </c>
      <c r="P316" s="40" t="s">
        <v>6</v>
      </c>
      <c r="Q316" s="40" t="s">
        <v>7</v>
      </c>
      <c r="R316" s="40" t="s">
        <v>4</v>
      </c>
      <c r="S316" s="40" t="s">
        <v>5</v>
      </c>
      <c r="T316" s="40" t="s">
        <v>6</v>
      </c>
      <c r="U316" s="40" t="s">
        <v>7</v>
      </c>
      <c r="V316" s="40" t="s">
        <v>4</v>
      </c>
      <c r="W316" s="40" t="s">
        <v>5</v>
      </c>
      <c r="X316" s="40" t="s">
        <v>6</v>
      </c>
      <c r="Y316" s="40" t="s">
        <v>7</v>
      </c>
      <c r="Z316" s="40" t="s">
        <v>4</v>
      </c>
      <c r="AA316" s="40" t="s">
        <v>5</v>
      </c>
      <c r="AB316" s="40" t="s">
        <v>6</v>
      </c>
      <c r="AC316" s="40" t="s">
        <v>7</v>
      </c>
      <c r="AD316" s="40" t="s">
        <v>4</v>
      </c>
      <c r="AE316" s="40" t="s">
        <v>5</v>
      </c>
      <c r="AF316" s="40" t="s">
        <v>6</v>
      </c>
      <c r="AG316" s="40" t="s">
        <v>7</v>
      </c>
    </row>
    <row r="317" spans="1:33" x14ac:dyDescent="0.25">
      <c r="A317" s="46" t="s">
        <v>10</v>
      </c>
      <c r="B317" s="36">
        <v>24</v>
      </c>
      <c r="C317" s="36">
        <v>15</v>
      </c>
      <c r="D317" s="36" t="s">
        <v>11</v>
      </c>
      <c r="E317" s="36">
        <f>SUM(B317:D317)</f>
        <v>39</v>
      </c>
      <c r="F317" s="36">
        <v>31</v>
      </c>
      <c r="G317" s="36">
        <v>18</v>
      </c>
      <c r="H317" s="36" t="s">
        <v>11</v>
      </c>
      <c r="I317" s="36">
        <f t="shared" ref="I317" si="641">SUM(F317:H317)</f>
        <v>49</v>
      </c>
      <c r="J317" s="36">
        <v>34</v>
      </c>
      <c r="K317" s="36">
        <v>17</v>
      </c>
      <c r="L317" s="36" t="s">
        <v>11</v>
      </c>
      <c r="M317" s="36">
        <f t="shared" ref="M317" si="642">SUM(J317:L317)</f>
        <v>51</v>
      </c>
      <c r="N317" s="36">
        <v>26</v>
      </c>
      <c r="O317" s="36">
        <v>13</v>
      </c>
      <c r="P317" s="36" t="s">
        <v>11</v>
      </c>
      <c r="Q317" s="36">
        <f t="shared" ref="Q317" si="643">SUM(N317:P317)</f>
        <v>39</v>
      </c>
      <c r="R317" s="36">
        <v>35</v>
      </c>
      <c r="S317" s="36">
        <v>12</v>
      </c>
      <c r="T317" s="36" t="s">
        <v>11</v>
      </c>
      <c r="U317" s="36">
        <f t="shared" ref="U317" si="644">SUM(R317:T317)</f>
        <v>47</v>
      </c>
      <c r="V317" s="36">
        <v>37</v>
      </c>
      <c r="W317" s="36">
        <v>13</v>
      </c>
      <c r="X317" s="36" t="s">
        <v>11</v>
      </c>
      <c r="Y317" s="36">
        <f t="shared" ref="Y317" si="645">SUM(V317:X317)</f>
        <v>50</v>
      </c>
      <c r="Z317" s="36">
        <v>35</v>
      </c>
      <c r="AA317" s="36">
        <v>12</v>
      </c>
      <c r="AB317" s="36" t="s">
        <v>11</v>
      </c>
      <c r="AC317" s="36">
        <f t="shared" ref="AC317" si="646">SUM(Z317:AB317)</f>
        <v>47</v>
      </c>
      <c r="AD317" s="36">
        <v>29</v>
      </c>
      <c r="AE317" s="36">
        <v>13</v>
      </c>
      <c r="AF317" s="36" t="s">
        <v>11</v>
      </c>
      <c r="AG317" s="36">
        <f t="shared" ref="AG317" si="647">SUM(AD317:AF317)</f>
        <v>42</v>
      </c>
    </row>
    <row r="318" spans="1:33" x14ac:dyDescent="0.25">
      <c r="A318" s="46" t="s">
        <v>12</v>
      </c>
      <c r="B318" s="37">
        <v>28</v>
      </c>
      <c r="C318" s="37">
        <v>21</v>
      </c>
      <c r="D318" s="36" t="s">
        <v>11</v>
      </c>
      <c r="E318" s="36">
        <f t="shared" ref="E318:E330" si="648">SUM(B318:D318)</f>
        <v>49</v>
      </c>
      <c r="F318" s="37">
        <v>30</v>
      </c>
      <c r="G318" s="37">
        <v>19</v>
      </c>
      <c r="H318" s="36" t="s">
        <v>11</v>
      </c>
      <c r="I318" s="36">
        <f t="shared" ref="I318:I330" si="649">SUM(F318:H318)</f>
        <v>49</v>
      </c>
      <c r="J318" s="37">
        <v>38</v>
      </c>
      <c r="K318" s="37">
        <v>18</v>
      </c>
      <c r="L318" s="36" t="s">
        <v>11</v>
      </c>
      <c r="M318" s="36">
        <f t="shared" ref="M318:M330" si="650">SUM(J318:L318)</f>
        <v>56</v>
      </c>
      <c r="N318" s="37">
        <v>24</v>
      </c>
      <c r="O318" s="37">
        <v>16</v>
      </c>
      <c r="P318" s="36" t="s">
        <v>11</v>
      </c>
      <c r="Q318" s="36">
        <f t="shared" ref="Q318:Q330" si="651">SUM(N318:P318)</f>
        <v>40</v>
      </c>
      <c r="R318" s="37">
        <v>32</v>
      </c>
      <c r="S318" s="37">
        <v>15</v>
      </c>
      <c r="T318" s="36" t="s">
        <v>11</v>
      </c>
      <c r="U318" s="36">
        <f t="shared" ref="U318:U330" si="652">SUM(R318:T318)</f>
        <v>47</v>
      </c>
      <c r="V318" s="37">
        <v>25</v>
      </c>
      <c r="W318" s="37">
        <v>15</v>
      </c>
      <c r="X318" s="36" t="s">
        <v>11</v>
      </c>
      <c r="Y318" s="36">
        <f t="shared" ref="Y318:Y330" si="653">SUM(V318:X318)</f>
        <v>40</v>
      </c>
      <c r="Z318" s="37">
        <v>31</v>
      </c>
      <c r="AA318" s="37">
        <v>16</v>
      </c>
      <c r="AB318" s="36" t="s">
        <v>11</v>
      </c>
      <c r="AC318" s="36">
        <f t="shared" ref="AC318:AC330" si="654">SUM(Z318:AB318)</f>
        <v>47</v>
      </c>
      <c r="AD318" s="37">
        <v>31</v>
      </c>
      <c r="AE318" s="37">
        <v>16</v>
      </c>
      <c r="AF318" s="36" t="s">
        <v>11</v>
      </c>
      <c r="AG318" s="36">
        <f t="shared" ref="AG318:AG330" si="655">SUM(AD318:AF318)</f>
        <v>47</v>
      </c>
    </row>
    <row r="319" spans="1:33" x14ac:dyDescent="0.25">
      <c r="A319" s="47" t="s">
        <v>13</v>
      </c>
      <c r="B319" s="38">
        <f>SUM(B317:B318)</f>
        <v>52</v>
      </c>
      <c r="C319" s="38">
        <f>SUM(C317:C318)</f>
        <v>36</v>
      </c>
      <c r="D319" s="39" t="s">
        <v>11</v>
      </c>
      <c r="E319" s="39">
        <f t="shared" si="648"/>
        <v>88</v>
      </c>
      <c r="F319" s="38">
        <f t="shared" ref="F319" si="656">SUM(F317:F318)</f>
        <v>61</v>
      </c>
      <c r="G319" s="38">
        <f t="shared" ref="G319" si="657">SUM(G317:G318)</f>
        <v>37</v>
      </c>
      <c r="H319" s="39" t="s">
        <v>11</v>
      </c>
      <c r="I319" s="39">
        <f t="shared" si="649"/>
        <v>98</v>
      </c>
      <c r="J319" s="38">
        <f t="shared" ref="J319" si="658">SUM(J317:J318)</f>
        <v>72</v>
      </c>
      <c r="K319" s="38">
        <f t="shared" ref="K319" si="659">SUM(K317:K318)</f>
        <v>35</v>
      </c>
      <c r="L319" s="39" t="s">
        <v>11</v>
      </c>
      <c r="M319" s="39">
        <f t="shared" si="650"/>
        <v>107</v>
      </c>
      <c r="N319" s="38">
        <f t="shared" ref="N319" si="660">SUM(N317:N318)</f>
        <v>50</v>
      </c>
      <c r="O319" s="38">
        <f t="shared" ref="O319" si="661">SUM(O317:O318)</f>
        <v>29</v>
      </c>
      <c r="P319" s="39" t="s">
        <v>11</v>
      </c>
      <c r="Q319" s="39">
        <f t="shared" si="651"/>
        <v>79</v>
      </c>
      <c r="R319" s="38">
        <f t="shared" ref="R319" si="662">SUM(R317:R318)</f>
        <v>67</v>
      </c>
      <c r="S319" s="38">
        <f t="shared" ref="S319" si="663">SUM(S317:S318)</f>
        <v>27</v>
      </c>
      <c r="T319" s="39" t="s">
        <v>11</v>
      </c>
      <c r="U319" s="39">
        <f t="shared" si="652"/>
        <v>94</v>
      </c>
      <c r="V319" s="38">
        <f t="shared" ref="V319" si="664">SUM(V317:V318)</f>
        <v>62</v>
      </c>
      <c r="W319" s="38">
        <f t="shared" ref="W319" si="665">SUM(W317:W318)</f>
        <v>28</v>
      </c>
      <c r="X319" s="39" t="s">
        <v>11</v>
      </c>
      <c r="Y319" s="39">
        <f t="shared" si="653"/>
        <v>90</v>
      </c>
      <c r="Z319" s="38">
        <f t="shared" ref="Z319" si="666">SUM(Z317:Z318)</f>
        <v>66</v>
      </c>
      <c r="AA319" s="38">
        <f t="shared" ref="AA319" si="667">SUM(AA317:AA318)</f>
        <v>28</v>
      </c>
      <c r="AB319" s="39" t="s">
        <v>11</v>
      </c>
      <c r="AC319" s="39">
        <f t="shared" si="654"/>
        <v>94</v>
      </c>
      <c r="AD319" s="38">
        <f t="shared" ref="AD319" si="668">SUM(AD317:AD318)</f>
        <v>60</v>
      </c>
      <c r="AE319" s="38">
        <f t="shared" ref="AE319" si="669">SUM(AE317:AE318)</f>
        <v>29</v>
      </c>
      <c r="AF319" s="39" t="s">
        <v>11</v>
      </c>
      <c r="AG319" s="39">
        <f t="shared" si="655"/>
        <v>89</v>
      </c>
    </row>
    <row r="320" spans="1:33" x14ac:dyDescent="0.25">
      <c r="A320" s="46" t="s">
        <v>14</v>
      </c>
      <c r="B320" s="36">
        <v>41</v>
      </c>
      <c r="C320" s="36" t="s">
        <v>11</v>
      </c>
      <c r="D320" s="36" t="s">
        <v>11</v>
      </c>
      <c r="E320" s="36">
        <f t="shared" si="648"/>
        <v>41</v>
      </c>
      <c r="F320" s="36">
        <v>46</v>
      </c>
      <c r="G320" s="36" t="s">
        <v>11</v>
      </c>
      <c r="H320" s="36" t="s">
        <v>11</v>
      </c>
      <c r="I320" s="36">
        <f t="shared" si="649"/>
        <v>46</v>
      </c>
      <c r="J320" s="36">
        <v>37</v>
      </c>
      <c r="K320" s="36" t="s">
        <v>11</v>
      </c>
      <c r="L320" s="36" t="s">
        <v>11</v>
      </c>
      <c r="M320" s="36">
        <f t="shared" si="650"/>
        <v>37</v>
      </c>
      <c r="N320" s="36">
        <v>33</v>
      </c>
      <c r="O320" s="36" t="s">
        <v>11</v>
      </c>
      <c r="P320" s="36" t="s">
        <v>11</v>
      </c>
      <c r="Q320" s="36">
        <f t="shared" si="651"/>
        <v>33</v>
      </c>
      <c r="R320" s="36">
        <v>46</v>
      </c>
      <c r="S320" s="36" t="s">
        <v>11</v>
      </c>
      <c r="T320" s="36" t="s">
        <v>11</v>
      </c>
      <c r="U320" s="36">
        <f t="shared" si="652"/>
        <v>46</v>
      </c>
      <c r="V320" s="36">
        <v>38</v>
      </c>
      <c r="W320" s="36" t="s">
        <v>11</v>
      </c>
      <c r="X320" s="36" t="s">
        <v>11</v>
      </c>
      <c r="Y320" s="36">
        <f t="shared" si="653"/>
        <v>38</v>
      </c>
      <c r="Z320" s="36">
        <v>28</v>
      </c>
      <c r="AA320" s="36" t="s">
        <v>11</v>
      </c>
      <c r="AB320" s="36" t="s">
        <v>11</v>
      </c>
      <c r="AC320" s="36">
        <f t="shared" si="654"/>
        <v>28</v>
      </c>
      <c r="AD320" s="36">
        <v>39</v>
      </c>
      <c r="AE320" s="36" t="s">
        <v>11</v>
      </c>
      <c r="AF320" s="36" t="s">
        <v>11</v>
      </c>
      <c r="AG320" s="36">
        <f t="shared" si="655"/>
        <v>39</v>
      </c>
    </row>
    <row r="321" spans="1:33" x14ac:dyDescent="0.25">
      <c r="A321" s="46" t="s">
        <v>15</v>
      </c>
      <c r="B321" s="37">
        <v>42</v>
      </c>
      <c r="C321" s="36" t="s">
        <v>11</v>
      </c>
      <c r="D321" s="36" t="s">
        <v>11</v>
      </c>
      <c r="E321" s="36">
        <f t="shared" si="648"/>
        <v>42</v>
      </c>
      <c r="F321" s="37">
        <v>38</v>
      </c>
      <c r="G321" s="36" t="s">
        <v>11</v>
      </c>
      <c r="H321" s="36" t="s">
        <v>11</v>
      </c>
      <c r="I321" s="36">
        <f t="shared" si="649"/>
        <v>38</v>
      </c>
      <c r="J321" s="37">
        <v>38</v>
      </c>
      <c r="K321" s="36" t="s">
        <v>11</v>
      </c>
      <c r="L321" s="36" t="s">
        <v>11</v>
      </c>
      <c r="M321" s="36">
        <f t="shared" si="650"/>
        <v>38</v>
      </c>
      <c r="N321" s="37">
        <v>22</v>
      </c>
      <c r="O321" s="36" t="s">
        <v>11</v>
      </c>
      <c r="P321" s="36" t="s">
        <v>11</v>
      </c>
      <c r="Q321" s="36">
        <f t="shared" si="651"/>
        <v>22</v>
      </c>
      <c r="R321" s="37">
        <v>22</v>
      </c>
      <c r="S321" s="36" t="s">
        <v>11</v>
      </c>
      <c r="T321" s="36" t="s">
        <v>11</v>
      </c>
      <c r="U321" s="36">
        <f t="shared" si="652"/>
        <v>22</v>
      </c>
      <c r="V321" s="37">
        <v>22</v>
      </c>
      <c r="W321" s="36" t="s">
        <v>11</v>
      </c>
      <c r="X321" s="36" t="s">
        <v>11</v>
      </c>
      <c r="Y321" s="36">
        <f t="shared" si="653"/>
        <v>22</v>
      </c>
      <c r="Z321" s="37">
        <v>22</v>
      </c>
      <c r="AA321" s="36" t="s">
        <v>11</v>
      </c>
      <c r="AB321" s="36" t="s">
        <v>11</v>
      </c>
      <c r="AC321" s="36">
        <f t="shared" si="654"/>
        <v>22</v>
      </c>
      <c r="AD321" s="37">
        <v>26</v>
      </c>
      <c r="AE321" s="36" t="s">
        <v>11</v>
      </c>
      <c r="AF321" s="36" t="s">
        <v>11</v>
      </c>
      <c r="AG321" s="36">
        <f t="shared" si="655"/>
        <v>26</v>
      </c>
    </row>
    <row r="322" spans="1:33" x14ac:dyDescent="0.25">
      <c r="A322" s="47" t="s">
        <v>16</v>
      </c>
      <c r="B322" s="38">
        <f>SUM(B320:B321)</f>
        <v>83</v>
      </c>
      <c r="C322" s="39" t="s">
        <v>11</v>
      </c>
      <c r="D322" s="39" t="s">
        <v>11</v>
      </c>
      <c r="E322" s="39">
        <f t="shared" si="648"/>
        <v>83</v>
      </c>
      <c r="F322" s="38">
        <f t="shared" ref="F322" si="670">SUM(F320:F321)</f>
        <v>84</v>
      </c>
      <c r="G322" s="39" t="s">
        <v>11</v>
      </c>
      <c r="H322" s="39" t="s">
        <v>11</v>
      </c>
      <c r="I322" s="39">
        <f t="shared" si="649"/>
        <v>84</v>
      </c>
      <c r="J322" s="38">
        <f t="shared" ref="J322" si="671">SUM(J320:J321)</f>
        <v>75</v>
      </c>
      <c r="K322" s="39" t="s">
        <v>11</v>
      </c>
      <c r="L322" s="39" t="s">
        <v>11</v>
      </c>
      <c r="M322" s="39">
        <f t="shared" si="650"/>
        <v>75</v>
      </c>
      <c r="N322" s="48">
        <f t="shared" ref="N322" si="672">SUM(N320:N321)</f>
        <v>55</v>
      </c>
      <c r="O322" s="39" t="s">
        <v>11</v>
      </c>
      <c r="P322" s="39" t="s">
        <v>11</v>
      </c>
      <c r="Q322" s="39">
        <f t="shared" si="651"/>
        <v>55</v>
      </c>
      <c r="R322" s="38">
        <f t="shared" ref="R322" si="673">SUM(R320:R321)</f>
        <v>68</v>
      </c>
      <c r="S322" s="39" t="s">
        <v>11</v>
      </c>
      <c r="T322" s="39" t="s">
        <v>11</v>
      </c>
      <c r="U322" s="39">
        <f t="shared" si="652"/>
        <v>68</v>
      </c>
      <c r="V322" s="48">
        <f t="shared" ref="V322" si="674">SUM(V320:V321)</f>
        <v>60</v>
      </c>
      <c r="W322" s="39" t="s">
        <v>11</v>
      </c>
      <c r="X322" s="39" t="s">
        <v>11</v>
      </c>
      <c r="Y322" s="39">
        <f t="shared" si="653"/>
        <v>60</v>
      </c>
      <c r="Z322" s="48">
        <f t="shared" ref="Z322" si="675">SUM(Z320:Z321)</f>
        <v>50</v>
      </c>
      <c r="AA322" s="39" t="s">
        <v>11</v>
      </c>
      <c r="AB322" s="39" t="s">
        <v>11</v>
      </c>
      <c r="AC322" s="39">
        <f t="shared" si="654"/>
        <v>50</v>
      </c>
      <c r="AD322" s="48">
        <f t="shared" ref="AD322" si="676">SUM(AD320:AD321)</f>
        <v>65</v>
      </c>
      <c r="AE322" s="39" t="s">
        <v>11</v>
      </c>
      <c r="AF322" s="39" t="s">
        <v>11</v>
      </c>
      <c r="AG322" s="39">
        <f t="shared" si="655"/>
        <v>65</v>
      </c>
    </row>
    <row r="323" spans="1:33" x14ac:dyDescent="0.25">
      <c r="A323" s="40" t="s">
        <v>17</v>
      </c>
      <c r="B323" s="37">
        <v>40</v>
      </c>
      <c r="C323" s="37">
        <v>25</v>
      </c>
      <c r="D323" s="36" t="s">
        <v>11</v>
      </c>
      <c r="E323" s="36">
        <f t="shared" si="648"/>
        <v>65</v>
      </c>
      <c r="F323" s="37">
        <v>23</v>
      </c>
      <c r="G323" s="37">
        <v>24</v>
      </c>
      <c r="H323" s="36" t="s">
        <v>11</v>
      </c>
      <c r="I323" s="36">
        <f t="shared" si="649"/>
        <v>47</v>
      </c>
      <c r="J323" s="48">
        <v>17</v>
      </c>
      <c r="K323" s="37">
        <v>18</v>
      </c>
      <c r="L323" s="36" t="s">
        <v>11</v>
      </c>
      <c r="M323" s="36">
        <f t="shared" si="650"/>
        <v>35</v>
      </c>
      <c r="N323" s="37">
        <v>23</v>
      </c>
      <c r="O323" s="48">
        <v>6</v>
      </c>
      <c r="P323" s="36" t="s">
        <v>11</v>
      </c>
      <c r="Q323" s="36">
        <f t="shared" si="651"/>
        <v>29</v>
      </c>
      <c r="R323" s="37">
        <v>23</v>
      </c>
      <c r="S323" s="37">
        <v>21</v>
      </c>
      <c r="T323" s="36" t="s">
        <v>11</v>
      </c>
      <c r="U323" s="36">
        <f t="shared" si="652"/>
        <v>44</v>
      </c>
      <c r="V323" s="37">
        <v>21</v>
      </c>
      <c r="W323" s="37">
        <v>25</v>
      </c>
      <c r="X323" s="36" t="s">
        <v>11</v>
      </c>
      <c r="Y323" s="36">
        <f t="shared" si="653"/>
        <v>46</v>
      </c>
      <c r="Z323" s="37">
        <v>24</v>
      </c>
      <c r="AA323" s="37">
        <v>22</v>
      </c>
      <c r="AB323" s="36" t="s">
        <v>11</v>
      </c>
      <c r="AC323" s="36">
        <f t="shared" si="654"/>
        <v>46</v>
      </c>
      <c r="AD323" s="37">
        <v>23</v>
      </c>
      <c r="AE323" s="37">
        <v>24</v>
      </c>
      <c r="AF323" s="36" t="s">
        <v>11</v>
      </c>
      <c r="AG323" s="36">
        <f t="shared" si="655"/>
        <v>47</v>
      </c>
    </row>
    <row r="324" spans="1:33" x14ac:dyDescent="0.25">
      <c r="A324" s="40" t="s">
        <v>18</v>
      </c>
      <c r="B324" s="48">
        <v>15</v>
      </c>
      <c r="C324" s="37">
        <v>23</v>
      </c>
      <c r="D324" s="36" t="s">
        <v>11</v>
      </c>
      <c r="E324" s="36">
        <f t="shared" si="648"/>
        <v>38</v>
      </c>
      <c r="F324" s="37">
        <v>30</v>
      </c>
      <c r="G324" s="37">
        <v>17</v>
      </c>
      <c r="H324" s="36" t="s">
        <v>11</v>
      </c>
      <c r="I324" s="36">
        <f t="shared" si="649"/>
        <v>47</v>
      </c>
      <c r="J324" s="37">
        <v>24</v>
      </c>
      <c r="K324" s="37">
        <v>19</v>
      </c>
      <c r="L324" s="36" t="s">
        <v>11</v>
      </c>
      <c r="M324" s="36">
        <f t="shared" si="650"/>
        <v>43</v>
      </c>
      <c r="N324" s="48">
        <v>11</v>
      </c>
      <c r="O324" s="37">
        <v>22</v>
      </c>
      <c r="P324" s="36" t="s">
        <v>11</v>
      </c>
      <c r="Q324" s="36">
        <f t="shared" si="651"/>
        <v>33</v>
      </c>
      <c r="R324" s="37">
        <v>24</v>
      </c>
      <c r="S324" s="37">
        <v>21</v>
      </c>
      <c r="T324" s="36" t="s">
        <v>11</v>
      </c>
      <c r="U324" s="36">
        <f t="shared" si="652"/>
        <v>45</v>
      </c>
      <c r="V324" s="37">
        <v>27</v>
      </c>
      <c r="W324" s="37">
        <v>21</v>
      </c>
      <c r="X324" s="36" t="s">
        <v>11</v>
      </c>
      <c r="Y324" s="36">
        <f t="shared" si="653"/>
        <v>48</v>
      </c>
      <c r="Z324" s="48">
        <v>16</v>
      </c>
      <c r="AA324" s="37">
        <v>20</v>
      </c>
      <c r="AB324" s="36" t="s">
        <v>11</v>
      </c>
      <c r="AC324" s="36">
        <f t="shared" si="654"/>
        <v>36</v>
      </c>
      <c r="AD324" s="48">
        <v>16</v>
      </c>
      <c r="AE324" s="37">
        <v>21</v>
      </c>
      <c r="AF324" s="36" t="s">
        <v>11</v>
      </c>
      <c r="AG324" s="36">
        <f t="shared" si="655"/>
        <v>37</v>
      </c>
    </row>
    <row r="325" spans="1:33" x14ac:dyDescent="0.25">
      <c r="A325" s="40" t="s">
        <v>2</v>
      </c>
      <c r="B325" s="37">
        <v>23</v>
      </c>
      <c r="C325" s="37">
        <v>19</v>
      </c>
      <c r="D325" s="36" t="s">
        <v>11</v>
      </c>
      <c r="E325" s="36">
        <f t="shared" si="648"/>
        <v>42</v>
      </c>
      <c r="F325" s="48">
        <v>18</v>
      </c>
      <c r="G325" s="37">
        <v>19</v>
      </c>
      <c r="H325" s="36" t="s">
        <v>11</v>
      </c>
      <c r="I325" s="36">
        <f t="shared" si="649"/>
        <v>37</v>
      </c>
      <c r="J325" s="37">
        <v>24</v>
      </c>
      <c r="K325" s="37">
        <v>18</v>
      </c>
      <c r="L325" s="36" t="s">
        <v>11</v>
      </c>
      <c r="M325" s="36">
        <f t="shared" si="650"/>
        <v>42</v>
      </c>
      <c r="N325" s="48">
        <v>18</v>
      </c>
      <c r="O325" s="37">
        <v>16</v>
      </c>
      <c r="P325" s="36" t="s">
        <v>11</v>
      </c>
      <c r="Q325" s="36">
        <f t="shared" si="651"/>
        <v>34</v>
      </c>
      <c r="R325" s="37">
        <v>30</v>
      </c>
      <c r="S325" s="37">
        <v>17</v>
      </c>
      <c r="T325" s="36" t="s">
        <v>11</v>
      </c>
      <c r="U325" s="36">
        <f t="shared" si="652"/>
        <v>47</v>
      </c>
      <c r="V325" s="37">
        <v>24</v>
      </c>
      <c r="W325" s="37">
        <v>14</v>
      </c>
      <c r="X325" s="36" t="s">
        <v>11</v>
      </c>
      <c r="Y325" s="36">
        <f t="shared" si="653"/>
        <v>38</v>
      </c>
      <c r="Z325" s="37">
        <v>28</v>
      </c>
      <c r="AA325" s="37">
        <v>17</v>
      </c>
      <c r="AB325" s="36" t="s">
        <v>11</v>
      </c>
      <c r="AC325" s="36">
        <f t="shared" si="654"/>
        <v>45</v>
      </c>
      <c r="AD325" s="37">
        <v>29</v>
      </c>
      <c r="AE325" s="37">
        <v>16</v>
      </c>
      <c r="AF325" s="36" t="s">
        <v>11</v>
      </c>
      <c r="AG325" s="36">
        <f t="shared" si="655"/>
        <v>45</v>
      </c>
    </row>
    <row r="326" spans="1:33" x14ac:dyDescent="0.25">
      <c r="A326" s="40" t="s">
        <v>21</v>
      </c>
      <c r="B326" s="36">
        <v>23</v>
      </c>
      <c r="C326" s="37">
        <v>10</v>
      </c>
      <c r="D326" s="36" t="s">
        <v>11</v>
      </c>
      <c r="E326" s="36">
        <f t="shared" si="648"/>
        <v>33</v>
      </c>
      <c r="F326" s="72">
        <v>1</v>
      </c>
      <c r="G326" s="37">
        <v>13</v>
      </c>
      <c r="H326" s="36" t="s">
        <v>11</v>
      </c>
      <c r="I326" s="36">
        <f t="shared" si="649"/>
        <v>14</v>
      </c>
      <c r="J326" s="72">
        <v>17</v>
      </c>
      <c r="K326" s="37">
        <v>10</v>
      </c>
      <c r="L326" s="36" t="s">
        <v>11</v>
      </c>
      <c r="M326" s="36">
        <f t="shared" si="650"/>
        <v>27</v>
      </c>
      <c r="N326" s="72">
        <v>8</v>
      </c>
      <c r="O326" s="37">
        <v>10</v>
      </c>
      <c r="P326" s="36" t="s">
        <v>11</v>
      </c>
      <c r="Q326" s="36">
        <f t="shared" si="651"/>
        <v>18</v>
      </c>
      <c r="R326" s="36">
        <v>23</v>
      </c>
      <c r="S326" s="37">
        <v>12</v>
      </c>
      <c r="T326" s="36" t="s">
        <v>11</v>
      </c>
      <c r="U326" s="36">
        <f t="shared" si="652"/>
        <v>35</v>
      </c>
      <c r="V326" s="36">
        <v>23</v>
      </c>
      <c r="W326" s="48">
        <v>3</v>
      </c>
      <c r="X326" s="36" t="s">
        <v>11</v>
      </c>
      <c r="Y326" s="36">
        <f t="shared" si="653"/>
        <v>26</v>
      </c>
      <c r="Z326" s="72">
        <v>7</v>
      </c>
      <c r="AA326" s="37">
        <v>13</v>
      </c>
      <c r="AB326" s="36" t="s">
        <v>11</v>
      </c>
      <c r="AC326" s="36">
        <f t="shared" si="654"/>
        <v>20</v>
      </c>
      <c r="AD326" s="36">
        <v>23</v>
      </c>
      <c r="AE326" s="37">
        <v>13</v>
      </c>
      <c r="AF326" s="36" t="s">
        <v>11</v>
      </c>
      <c r="AG326" s="36">
        <f t="shared" si="655"/>
        <v>36</v>
      </c>
    </row>
    <row r="327" spans="1:33" x14ac:dyDescent="0.25">
      <c r="A327" s="40" t="s">
        <v>23</v>
      </c>
      <c r="B327" s="37">
        <v>23</v>
      </c>
      <c r="C327" s="37">
        <v>18</v>
      </c>
      <c r="D327" s="36" t="s">
        <v>11</v>
      </c>
      <c r="E327" s="36">
        <f t="shared" si="648"/>
        <v>41</v>
      </c>
      <c r="F327" s="37">
        <v>27</v>
      </c>
      <c r="G327" s="37">
        <v>16</v>
      </c>
      <c r="H327" s="36" t="s">
        <v>11</v>
      </c>
      <c r="I327" s="36">
        <f t="shared" si="649"/>
        <v>43</v>
      </c>
      <c r="J327" s="37">
        <v>27</v>
      </c>
      <c r="K327" s="37">
        <v>18</v>
      </c>
      <c r="L327" s="36" t="s">
        <v>11</v>
      </c>
      <c r="M327" s="36">
        <f t="shared" si="650"/>
        <v>45</v>
      </c>
      <c r="N327" s="37">
        <v>23</v>
      </c>
      <c r="O327" s="37">
        <v>15</v>
      </c>
      <c r="P327" s="36" t="s">
        <v>11</v>
      </c>
      <c r="Q327" s="36">
        <f t="shared" si="651"/>
        <v>38</v>
      </c>
      <c r="R327" s="37">
        <v>31</v>
      </c>
      <c r="S327" s="37">
        <v>16</v>
      </c>
      <c r="T327" s="36" t="s">
        <v>11</v>
      </c>
      <c r="U327" s="36">
        <f t="shared" si="652"/>
        <v>47</v>
      </c>
      <c r="V327" s="37">
        <v>27</v>
      </c>
      <c r="W327" s="37">
        <v>14</v>
      </c>
      <c r="X327" s="36" t="s">
        <v>11</v>
      </c>
      <c r="Y327" s="36">
        <f t="shared" si="653"/>
        <v>41</v>
      </c>
      <c r="Z327" s="37">
        <v>26</v>
      </c>
      <c r="AA327" s="37">
        <v>12</v>
      </c>
      <c r="AB327" s="36" t="s">
        <v>11</v>
      </c>
      <c r="AC327" s="36">
        <f t="shared" si="654"/>
        <v>38</v>
      </c>
      <c r="AD327" s="37">
        <v>23</v>
      </c>
      <c r="AE327" s="37">
        <v>15</v>
      </c>
      <c r="AF327" s="36" t="s">
        <v>11</v>
      </c>
      <c r="AG327" s="36">
        <f t="shared" si="655"/>
        <v>38</v>
      </c>
    </row>
    <row r="328" spans="1:33" x14ac:dyDescent="0.25">
      <c r="A328" s="40" t="s">
        <v>25</v>
      </c>
      <c r="B328" s="37">
        <v>23</v>
      </c>
      <c r="C328" s="37">
        <v>21</v>
      </c>
      <c r="D328" s="36" t="s">
        <v>11</v>
      </c>
      <c r="E328" s="36">
        <f t="shared" si="648"/>
        <v>44</v>
      </c>
      <c r="F328" s="37">
        <v>17</v>
      </c>
      <c r="G328" s="37">
        <v>20</v>
      </c>
      <c r="H328" s="36" t="s">
        <v>11</v>
      </c>
      <c r="I328" s="36">
        <f t="shared" si="649"/>
        <v>37</v>
      </c>
      <c r="J328" s="37">
        <v>23</v>
      </c>
      <c r="K328" s="37">
        <v>19</v>
      </c>
      <c r="L328" s="36" t="s">
        <v>11</v>
      </c>
      <c r="M328" s="36">
        <f t="shared" si="650"/>
        <v>42</v>
      </c>
      <c r="N328" s="48">
        <v>14</v>
      </c>
      <c r="O328" s="37">
        <v>19</v>
      </c>
      <c r="P328" s="36" t="s">
        <v>11</v>
      </c>
      <c r="Q328" s="36">
        <f t="shared" si="651"/>
        <v>33</v>
      </c>
      <c r="R328" s="37">
        <v>28</v>
      </c>
      <c r="S328" s="37">
        <v>18</v>
      </c>
      <c r="T328" s="36" t="s">
        <v>11</v>
      </c>
      <c r="U328" s="36">
        <f t="shared" si="652"/>
        <v>46</v>
      </c>
      <c r="V328" s="37">
        <v>23</v>
      </c>
      <c r="W328" s="37">
        <v>17</v>
      </c>
      <c r="X328" s="36" t="s">
        <v>11</v>
      </c>
      <c r="Y328" s="36">
        <f t="shared" si="653"/>
        <v>40</v>
      </c>
      <c r="Z328" s="48">
        <v>17</v>
      </c>
      <c r="AA328" s="37">
        <v>17</v>
      </c>
      <c r="AB328" s="36" t="s">
        <v>11</v>
      </c>
      <c r="AC328" s="36">
        <f t="shared" si="654"/>
        <v>34</v>
      </c>
      <c r="AD328" s="37">
        <v>23</v>
      </c>
      <c r="AE328" s="37">
        <v>18</v>
      </c>
      <c r="AF328" s="36" t="s">
        <v>11</v>
      </c>
      <c r="AG328" s="36">
        <f t="shared" si="655"/>
        <v>41</v>
      </c>
    </row>
    <row r="329" spans="1:33" x14ac:dyDescent="0.25">
      <c r="A329" s="40" t="s">
        <v>20</v>
      </c>
      <c r="B329" s="36" t="s">
        <v>11</v>
      </c>
      <c r="C329" s="37">
        <v>17</v>
      </c>
      <c r="D329" s="36">
        <v>19</v>
      </c>
      <c r="E329" s="36">
        <f t="shared" si="648"/>
        <v>36</v>
      </c>
      <c r="F329" s="36" t="s">
        <v>11</v>
      </c>
      <c r="G329" s="37">
        <v>18</v>
      </c>
      <c r="H329" s="36">
        <v>20</v>
      </c>
      <c r="I329" s="36">
        <f t="shared" si="649"/>
        <v>38</v>
      </c>
      <c r="J329" s="36" t="s">
        <v>11</v>
      </c>
      <c r="K329" s="37">
        <v>22</v>
      </c>
      <c r="L329" s="36">
        <v>24</v>
      </c>
      <c r="M329" s="36">
        <f t="shared" si="650"/>
        <v>46</v>
      </c>
      <c r="N329" s="36" t="s">
        <v>11</v>
      </c>
      <c r="O329" s="37">
        <v>21</v>
      </c>
      <c r="P329" s="36">
        <v>24</v>
      </c>
      <c r="Q329" s="36">
        <f t="shared" si="651"/>
        <v>45</v>
      </c>
      <c r="R329" s="36" t="s">
        <v>11</v>
      </c>
      <c r="S329" s="37">
        <v>20</v>
      </c>
      <c r="T329" s="36">
        <v>24</v>
      </c>
      <c r="U329" s="36">
        <f t="shared" si="652"/>
        <v>44</v>
      </c>
      <c r="V329" s="36" t="s">
        <v>11</v>
      </c>
      <c r="W329" s="37">
        <v>19</v>
      </c>
      <c r="X329" s="36">
        <v>21</v>
      </c>
      <c r="Y329" s="36">
        <f t="shared" si="653"/>
        <v>40</v>
      </c>
      <c r="Z329" s="36" t="s">
        <v>11</v>
      </c>
      <c r="AA329" s="37">
        <v>20</v>
      </c>
      <c r="AB329" s="36">
        <v>24</v>
      </c>
      <c r="AC329" s="36">
        <f t="shared" si="654"/>
        <v>44</v>
      </c>
      <c r="AD329" s="36" t="s">
        <v>11</v>
      </c>
      <c r="AE329" s="37">
        <v>16</v>
      </c>
      <c r="AF329" s="36">
        <v>18</v>
      </c>
      <c r="AG329" s="36">
        <f t="shared" si="655"/>
        <v>34</v>
      </c>
    </row>
    <row r="330" spans="1:33" x14ac:dyDescent="0.25">
      <c r="A330" s="40" t="s">
        <v>28</v>
      </c>
      <c r="B330" s="37">
        <v>17</v>
      </c>
      <c r="C330" s="37">
        <v>19</v>
      </c>
      <c r="D330" s="36">
        <v>20</v>
      </c>
      <c r="E330" s="36">
        <f t="shared" si="648"/>
        <v>56</v>
      </c>
      <c r="F330" s="48">
        <v>14</v>
      </c>
      <c r="G330" s="37">
        <v>17</v>
      </c>
      <c r="H330" s="36">
        <v>20</v>
      </c>
      <c r="I330" s="36">
        <f t="shared" si="649"/>
        <v>51</v>
      </c>
      <c r="J330" s="37">
        <v>20</v>
      </c>
      <c r="K330" s="37">
        <v>18</v>
      </c>
      <c r="L330" s="36">
        <v>20</v>
      </c>
      <c r="M330" s="36">
        <f t="shared" si="650"/>
        <v>58</v>
      </c>
      <c r="N330" s="37">
        <v>19</v>
      </c>
      <c r="O330" s="37">
        <v>17</v>
      </c>
      <c r="P330" s="36">
        <v>20</v>
      </c>
      <c r="Q330" s="36">
        <f t="shared" si="651"/>
        <v>56</v>
      </c>
      <c r="R330" s="37">
        <v>31</v>
      </c>
      <c r="S330" s="37">
        <v>15</v>
      </c>
      <c r="T330" s="36">
        <v>21</v>
      </c>
      <c r="U330" s="36">
        <f t="shared" si="652"/>
        <v>67</v>
      </c>
      <c r="V330" s="37">
        <v>22</v>
      </c>
      <c r="W330" s="37">
        <v>15</v>
      </c>
      <c r="X330" s="36">
        <v>20</v>
      </c>
      <c r="Y330" s="36">
        <f t="shared" si="653"/>
        <v>57</v>
      </c>
      <c r="Z330" s="37">
        <v>19</v>
      </c>
      <c r="AA330" s="37">
        <v>17</v>
      </c>
      <c r="AB330" s="36">
        <v>20</v>
      </c>
      <c r="AC330" s="36">
        <f t="shared" si="654"/>
        <v>56</v>
      </c>
      <c r="AD330" s="37">
        <v>21</v>
      </c>
      <c r="AE330" s="37">
        <v>17</v>
      </c>
      <c r="AF330" s="36">
        <v>20</v>
      </c>
      <c r="AG330" s="36">
        <f t="shared" si="655"/>
        <v>58</v>
      </c>
    </row>
    <row r="331" spans="1:33" x14ac:dyDescent="0.25">
      <c r="A331" s="21" t="s">
        <v>29</v>
      </c>
      <c r="B331" s="39">
        <f>SUM(B319,B322,B323,B324,B325,B326,B327,B328,B329,B330)</f>
        <v>299</v>
      </c>
      <c r="C331" s="39">
        <f t="shared" ref="C331" si="677">SUM(C319,C322,C323,C324,C325,C326,C327,C328,C329,C330)</f>
        <v>188</v>
      </c>
      <c r="D331" s="39">
        <f t="shared" ref="D331" si="678">SUM(D319,D322,D323,D324,D325,D326,D327,D328,D329,D330)</f>
        <v>39</v>
      </c>
      <c r="E331" s="39">
        <f>SUM(B331:D331)-49</f>
        <v>477</v>
      </c>
      <c r="F331" s="39">
        <f t="shared" ref="F331" si="679">SUM(F319,F322,F323,F324,F325,F326,F327,F328,F329,F330)</f>
        <v>275</v>
      </c>
      <c r="G331" s="39">
        <f t="shared" ref="G331" si="680">SUM(G319,G322,G323,G324,G325,G326,G327,G328,G329,G330)</f>
        <v>181</v>
      </c>
      <c r="H331" s="39">
        <f t="shared" ref="H331" si="681">SUM(H319,H322,H323,H324,H325,H326,H327,H328,H329,H330)</f>
        <v>40</v>
      </c>
      <c r="I331" s="39">
        <f>SUM(I319,I322:I329)</f>
        <v>445</v>
      </c>
      <c r="J331" s="39">
        <f t="shared" ref="J331" si="682">SUM(J319,J322,J323,J324,J325,J326,J327,J328,J329,J330)</f>
        <v>299</v>
      </c>
      <c r="K331" s="39">
        <f t="shared" ref="K331" si="683">SUM(K319,K322,K323,K324,K325,K326,K327,K328,K329,K330)</f>
        <v>177</v>
      </c>
      <c r="L331" s="39">
        <f t="shared" ref="L331" si="684">SUM(L319,L322,L323,L324,L325,L326,L327,L328,L329,L330)</f>
        <v>44</v>
      </c>
      <c r="M331" s="39">
        <f t="shared" ref="M331" si="685">SUM(J331:L331)-49</f>
        <v>471</v>
      </c>
      <c r="N331" s="39">
        <f t="shared" ref="N331" si="686">SUM(N319,N322,N323,N324,N325,N326,N327,N328,N329,N330)</f>
        <v>221</v>
      </c>
      <c r="O331" s="39">
        <f t="shared" ref="O331" si="687">SUM(O319,O322,O323,O324,O325,O326,O327,O328,O329,O330)</f>
        <v>155</v>
      </c>
      <c r="P331" s="39">
        <f t="shared" ref="P331" si="688">SUM(P319,P322,P323,P324,P325,P326,P327,P328,P329,P330)</f>
        <v>44</v>
      </c>
      <c r="Q331" s="39">
        <f t="shared" ref="Q331" si="689">SUM(N331:P331)-49</f>
        <v>371</v>
      </c>
      <c r="R331" s="39">
        <f t="shared" ref="R331" si="690">SUM(R319,R322,R323,R324,R325,R326,R327,R328,R329,R330)</f>
        <v>325</v>
      </c>
      <c r="S331" s="39">
        <f t="shared" ref="S331" si="691">SUM(S319,S322,S323,S324,S325,S326,S327,S328,S329,S330)</f>
        <v>167</v>
      </c>
      <c r="T331" s="39">
        <f t="shared" ref="T331" si="692">SUM(T319,T322,T323,T324,T325,T326,T327,T328,T329,T330)</f>
        <v>45</v>
      </c>
      <c r="U331" s="39">
        <f t="shared" ref="U331" si="693">SUM(R331:T331)-49</f>
        <v>488</v>
      </c>
      <c r="V331" s="39">
        <f t="shared" ref="V331" si="694">SUM(V319,V322,V323,V324,V325,V326,V327,V328,V329,V330)</f>
        <v>289</v>
      </c>
      <c r="W331" s="39">
        <f t="shared" ref="W331" si="695">SUM(W319,W322,W323,W324,W325,W326,W327,W328,W329,W330)</f>
        <v>156</v>
      </c>
      <c r="X331" s="39">
        <f t="shared" ref="X331" si="696">SUM(X319,X322,X323,X324,X325,X326,X327,X328,X329,X330)</f>
        <v>41</v>
      </c>
      <c r="Y331" s="39">
        <f t="shared" ref="Y331" si="697">SUM(V331:X331)-49</f>
        <v>437</v>
      </c>
      <c r="Z331" s="39">
        <f t="shared" ref="Z331" si="698">SUM(Z319,Z322,Z323,Z324,Z325,Z326,Z327,Z328,Z329,Z330)</f>
        <v>253</v>
      </c>
      <c r="AA331" s="39">
        <f t="shared" ref="AA331" si="699">SUM(AA319,AA322,AA323,AA324,AA325,AA326,AA327,AA328,AA329,AA330)</f>
        <v>166</v>
      </c>
      <c r="AB331" s="39">
        <f t="shared" ref="AB331" si="700">SUM(AB319,AB322,AB323,AB324,AB325,AB326,AB327,AB328,AB329,AB330)</f>
        <v>44</v>
      </c>
      <c r="AC331" s="39">
        <f t="shared" ref="AC331" si="701">SUM(Z331:AB331)-49</f>
        <v>414</v>
      </c>
      <c r="AD331" s="39">
        <f t="shared" ref="AD331" si="702">SUM(AD319,AD322,AD323,AD324,AD325,AD326,AD327,AD328,AD329,AD330)</f>
        <v>283</v>
      </c>
      <c r="AE331" s="39">
        <f t="shared" ref="AE331" si="703">SUM(AE319,AE322,AE323,AE324,AE325,AE326,AE327,AE328,AE329,AE330)</f>
        <v>169</v>
      </c>
      <c r="AF331" s="39">
        <f t="shared" ref="AF331" si="704">SUM(AF319,AF322,AF323,AF324,AF325,AF326,AF327,AF328,AF329,AF330)</f>
        <v>38</v>
      </c>
      <c r="AG331" s="39">
        <f t="shared" ref="AG331" si="705">SUM(AD331:AF331)-49</f>
        <v>441</v>
      </c>
    </row>
    <row r="332" spans="1:33" ht="26.25" x14ac:dyDescent="0.25">
      <c r="A332" s="193" t="s">
        <v>285</v>
      </c>
      <c r="B332" s="193"/>
      <c r="C332" s="193"/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</row>
    <row r="333" spans="1:33" ht="18.75" x14ac:dyDescent="0.25">
      <c r="A333" s="205" t="s">
        <v>34</v>
      </c>
      <c r="B333" s="205"/>
      <c r="C333" s="205"/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5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5"/>
      <c r="AD333" s="205"/>
      <c r="AE333" s="205"/>
      <c r="AF333" s="205"/>
      <c r="AG333" s="205"/>
    </row>
    <row r="334" spans="1:33" ht="21" x14ac:dyDescent="0.25">
      <c r="A334" s="195" t="s">
        <v>238</v>
      </c>
      <c r="B334" s="195"/>
      <c r="C334" s="195"/>
      <c r="D334" s="195"/>
      <c r="E334" s="195"/>
      <c r="F334" s="195"/>
      <c r="G334" s="195"/>
      <c r="H334" s="195"/>
      <c r="I334" s="195"/>
      <c r="J334" s="195"/>
      <c r="K334" s="195"/>
      <c r="L334" s="195"/>
      <c r="M334" s="195"/>
      <c r="N334" s="195"/>
      <c r="O334" s="195"/>
      <c r="P334" s="195"/>
      <c r="Q334" s="195"/>
      <c r="R334" s="195"/>
      <c r="S334" s="195"/>
      <c r="T334" s="195"/>
      <c r="U334" s="195"/>
      <c r="V334" s="195"/>
      <c r="W334" s="195"/>
      <c r="X334" s="195"/>
      <c r="Y334" s="195"/>
      <c r="Z334" s="195"/>
      <c r="AA334" s="195"/>
      <c r="AB334" s="195"/>
      <c r="AC334" s="195"/>
      <c r="AD334" s="195"/>
      <c r="AE334" s="195"/>
      <c r="AF334" s="195"/>
      <c r="AG334" s="195"/>
    </row>
    <row r="335" spans="1:33" ht="19.5" x14ac:dyDescent="0.35">
      <c r="A335" s="21" t="s">
        <v>1</v>
      </c>
      <c r="B335" s="206" t="s">
        <v>298</v>
      </c>
      <c r="C335" s="206"/>
      <c r="D335" s="206"/>
      <c r="E335" s="206"/>
      <c r="F335" s="206" t="s">
        <v>343</v>
      </c>
      <c r="G335" s="206"/>
      <c r="H335" s="206"/>
      <c r="I335" s="206"/>
      <c r="J335" s="206" t="s">
        <v>344</v>
      </c>
      <c r="K335" s="206"/>
      <c r="L335" s="206"/>
      <c r="M335" s="206"/>
      <c r="N335" s="206" t="s">
        <v>308</v>
      </c>
      <c r="O335" s="206"/>
      <c r="P335" s="206"/>
      <c r="Q335" s="206"/>
      <c r="R335" s="196" t="s">
        <v>345</v>
      </c>
      <c r="S335" s="196"/>
      <c r="T335" s="196"/>
      <c r="U335" s="196"/>
      <c r="V335" s="206" t="s">
        <v>309</v>
      </c>
      <c r="W335" s="206"/>
      <c r="X335" s="206"/>
      <c r="Y335" s="206"/>
      <c r="Z335" s="206" t="s">
        <v>310</v>
      </c>
      <c r="AA335" s="206"/>
      <c r="AB335" s="206"/>
      <c r="AC335" s="206"/>
      <c r="AD335" s="206" t="s">
        <v>311</v>
      </c>
      <c r="AE335" s="206"/>
      <c r="AF335" s="206"/>
      <c r="AG335" s="206"/>
    </row>
    <row r="336" spans="1:33" x14ac:dyDescent="0.25">
      <c r="A336" s="40" t="s">
        <v>3</v>
      </c>
      <c r="B336" s="40" t="s">
        <v>4</v>
      </c>
      <c r="C336" s="40" t="s">
        <v>5</v>
      </c>
      <c r="D336" s="40" t="s">
        <v>6</v>
      </c>
      <c r="E336" s="40" t="s">
        <v>7</v>
      </c>
      <c r="F336" s="40" t="s">
        <v>4</v>
      </c>
      <c r="G336" s="40" t="s">
        <v>5</v>
      </c>
      <c r="H336" s="40" t="s">
        <v>6</v>
      </c>
      <c r="I336" s="40" t="s">
        <v>7</v>
      </c>
      <c r="J336" s="40" t="s">
        <v>4</v>
      </c>
      <c r="K336" s="40" t="s">
        <v>5</v>
      </c>
      <c r="L336" s="40" t="s">
        <v>6</v>
      </c>
      <c r="M336" s="40" t="s">
        <v>7</v>
      </c>
      <c r="N336" s="40" t="s">
        <v>4</v>
      </c>
      <c r="O336" s="40" t="s">
        <v>5</v>
      </c>
      <c r="P336" s="40" t="s">
        <v>6</v>
      </c>
      <c r="Q336" s="40" t="s">
        <v>7</v>
      </c>
      <c r="R336" s="40" t="s">
        <v>4</v>
      </c>
      <c r="S336" s="40" t="s">
        <v>5</v>
      </c>
      <c r="T336" s="40" t="s">
        <v>6</v>
      </c>
      <c r="U336" s="40" t="s">
        <v>7</v>
      </c>
      <c r="V336" s="40" t="s">
        <v>4</v>
      </c>
      <c r="W336" s="40" t="s">
        <v>5</v>
      </c>
      <c r="X336" s="40" t="s">
        <v>6</v>
      </c>
      <c r="Y336" s="40" t="s">
        <v>7</v>
      </c>
      <c r="Z336" s="40" t="s">
        <v>4</v>
      </c>
      <c r="AA336" s="40" t="s">
        <v>5</v>
      </c>
      <c r="AB336" s="40" t="s">
        <v>6</v>
      </c>
      <c r="AC336" s="40" t="s">
        <v>7</v>
      </c>
      <c r="AD336" s="40" t="s">
        <v>4</v>
      </c>
      <c r="AE336" s="40" t="s">
        <v>5</v>
      </c>
      <c r="AF336" s="40" t="s">
        <v>6</v>
      </c>
      <c r="AG336" s="40" t="s">
        <v>7</v>
      </c>
    </row>
    <row r="337" spans="1:33" x14ac:dyDescent="0.25">
      <c r="A337" s="46" t="s">
        <v>10</v>
      </c>
      <c r="B337" s="36">
        <v>42</v>
      </c>
      <c r="C337" s="36">
        <v>14</v>
      </c>
      <c r="D337" s="36" t="s">
        <v>11</v>
      </c>
      <c r="E337" s="36">
        <f>SUM(B337:D337)</f>
        <v>56</v>
      </c>
      <c r="F337" s="36">
        <v>30</v>
      </c>
      <c r="G337" s="36">
        <v>13</v>
      </c>
      <c r="H337" s="36" t="s">
        <v>11</v>
      </c>
      <c r="I337" s="36">
        <f t="shared" ref="I337" si="706">SUM(F337:H337)</f>
        <v>43</v>
      </c>
      <c r="J337" s="36">
        <v>30</v>
      </c>
      <c r="K337" s="36">
        <v>10</v>
      </c>
      <c r="L337" s="36" t="s">
        <v>11</v>
      </c>
      <c r="M337" s="36">
        <f t="shared" ref="M337" si="707">SUM(J337:L337)</f>
        <v>40</v>
      </c>
      <c r="N337" s="36">
        <v>32</v>
      </c>
      <c r="O337" s="36">
        <v>10</v>
      </c>
      <c r="P337" s="36" t="s">
        <v>11</v>
      </c>
      <c r="Q337" s="36">
        <f t="shared" ref="Q337" si="708">SUM(N337:P337)</f>
        <v>42</v>
      </c>
      <c r="R337" s="36">
        <v>26</v>
      </c>
      <c r="S337" s="36">
        <v>10</v>
      </c>
      <c r="T337" s="36" t="s">
        <v>11</v>
      </c>
      <c r="U337" s="36">
        <f t="shared" ref="U337" si="709">SUM(R337:T337)</f>
        <v>36</v>
      </c>
      <c r="V337" s="36">
        <v>27</v>
      </c>
      <c r="W337" s="36">
        <v>12</v>
      </c>
      <c r="X337" s="36" t="s">
        <v>11</v>
      </c>
      <c r="Y337" s="36">
        <f t="shared" ref="Y337" si="710">SUM(V337:X337)</f>
        <v>39</v>
      </c>
      <c r="Z337" s="36">
        <v>25</v>
      </c>
      <c r="AA337" s="36">
        <v>13</v>
      </c>
      <c r="AB337" s="36" t="s">
        <v>11</v>
      </c>
      <c r="AC337" s="36">
        <f t="shared" ref="AC337" si="711">SUM(Z337:AB337)</f>
        <v>38</v>
      </c>
      <c r="AD337" s="36">
        <v>27</v>
      </c>
      <c r="AE337" s="36">
        <v>12</v>
      </c>
      <c r="AF337" s="36" t="s">
        <v>11</v>
      </c>
      <c r="AG337" s="36">
        <f t="shared" ref="AG337" si="712">SUM(AD337:AF337)</f>
        <v>39</v>
      </c>
    </row>
    <row r="338" spans="1:33" x14ac:dyDescent="0.25">
      <c r="A338" s="46" t="s">
        <v>12</v>
      </c>
      <c r="B338" s="37">
        <v>36</v>
      </c>
      <c r="C338" s="37">
        <v>16</v>
      </c>
      <c r="D338" s="36" t="s">
        <v>11</v>
      </c>
      <c r="E338" s="36">
        <f t="shared" ref="E338:E350" si="713">SUM(B338:D338)</f>
        <v>52</v>
      </c>
      <c r="F338" s="37">
        <v>34</v>
      </c>
      <c r="G338" s="37">
        <v>18</v>
      </c>
      <c r="H338" s="36" t="s">
        <v>11</v>
      </c>
      <c r="I338" s="36">
        <f t="shared" ref="I338:I350" si="714">SUM(F338:H338)</f>
        <v>52</v>
      </c>
      <c r="J338" s="37">
        <v>24</v>
      </c>
      <c r="K338" s="37">
        <v>16</v>
      </c>
      <c r="L338" s="36" t="s">
        <v>11</v>
      </c>
      <c r="M338" s="36">
        <f t="shared" ref="M338:M350" si="715">SUM(J338:L338)</f>
        <v>40</v>
      </c>
      <c r="N338" s="37">
        <v>29</v>
      </c>
      <c r="O338" s="37">
        <v>10</v>
      </c>
      <c r="P338" s="36" t="s">
        <v>11</v>
      </c>
      <c r="Q338" s="36">
        <f t="shared" ref="Q338:Q350" si="716">SUM(N338:P338)</f>
        <v>39</v>
      </c>
      <c r="R338" s="37">
        <v>35</v>
      </c>
      <c r="S338" s="37">
        <v>10</v>
      </c>
      <c r="T338" s="36" t="s">
        <v>11</v>
      </c>
      <c r="U338" s="36">
        <f t="shared" ref="U338:U350" si="717">SUM(R338:T338)</f>
        <v>45</v>
      </c>
      <c r="V338" s="37">
        <v>26</v>
      </c>
      <c r="W338" s="37">
        <v>11</v>
      </c>
      <c r="X338" s="36" t="s">
        <v>11</v>
      </c>
      <c r="Y338" s="36">
        <f t="shared" ref="Y338:Y350" si="718">SUM(V338:X338)</f>
        <v>37</v>
      </c>
      <c r="Z338" s="37">
        <v>26</v>
      </c>
      <c r="AA338" s="37">
        <v>7</v>
      </c>
      <c r="AB338" s="36" t="s">
        <v>11</v>
      </c>
      <c r="AC338" s="36">
        <f t="shared" ref="AC338:AC350" si="719">SUM(Z338:AB338)</f>
        <v>33</v>
      </c>
      <c r="AD338" s="37">
        <v>24</v>
      </c>
      <c r="AE338" s="37">
        <v>10</v>
      </c>
      <c r="AF338" s="36" t="s">
        <v>11</v>
      </c>
      <c r="AG338" s="36">
        <f t="shared" ref="AG338:AG350" si="720">SUM(AD338:AF338)</f>
        <v>34</v>
      </c>
    </row>
    <row r="339" spans="1:33" x14ac:dyDescent="0.25">
      <c r="A339" s="47" t="s">
        <v>13</v>
      </c>
      <c r="B339" s="38">
        <f>SUM(B337:B338)</f>
        <v>78</v>
      </c>
      <c r="C339" s="38">
        <f>SUM(C337:C338)</f>
        <v>30</v>
      </c>
      <c r="D339" s="39" t="s">
        <v>11</v>
      </c>
      <c r="E339" s="39">
        <f t="shared" si="713"/>
        <v>108</v>
      </c>
      <c r="F339" s="38">
        <f t="shared" ref="F339:G339" si="721">SUM(F337:F338)</f>
        <v>64</v>
      </c>
      <c r="G339" s="38">
        <f t="shared" si="721"/>
        <v>31</v>
      </c>
      <c r="H339" s="39" t="s">
        <v>11</v>
      </c>
      <c r="I339" s="39">
        <f t="shared" si="714"/>
        <v>95</v>
      </c>
      <c r="J339" s="38">
        <f t="shared" ref="J339:K339" si="722">SUM(J337:J338)</f>
        <v>54</v>
      </c>
      <c r="K339" s="38">
        <f t="shared" si="722"/>
        <v>26</v>
      </c>
      <c r="L339" s="39" t="s">
        <v>11</v>
      </c>
      <c r="M339" s="39">
        <f t="shared" si="715"/>
        <v>80</v>
      </c>
      <c r="N339" s="38">
        <f t="shared" ref="N339:O339" si="723">SUM(N337:N338)</f>
        <v>61</v>
      </c>
      <c r="O339" s="38">
        <f t="shared" si="723"/>
        <v>20</v>
      </c>
      <c r="P339" s="39" t="s">
        <v>11</v>
      </c>
      <c r="Q339" s="39">
        <f t="shared" si="716"/>
        <v>81</v>
      </c>
      <c r="R339" s="38">
        <f t="shared" ref="R339:S339" si="724">SUM(R337:R338)</f>
        <v>61</v>
      </c>
      <c r="S339" s="38">
        <f t="shared" si="724"/>
        <v>20</v>
      </c>
      <c r="T339" s="39" t="s">
        <v>11</v>
      </c>
      <c r="U339" s="39">
        <f t="shared" si="717"/>
        <v>81</v>
      </c>
      <c r="V339" s="38">
        <f t="shared" ref="V339:W339" si="725">SUM(V337:V338)</f>
        <v>53</v>
      </c>
      <c r="W339" s="38">
        <f t="shared" si="725"/>
        <v>23</v>
      </c>
      <c r="X339" s="39" t="s">
        <v>11</v>
      </c>
      <c r="Y339" s="39">
        <f t="shared" si="718"/>
        <v>76</v>
      </c>
      <c r="Z339" s="38">
        <f t="shared" ref="Z339:AA339" si="726">SUM(Z337:Z338)</f>
        <v>51</v>
      </c>
      <c r="AA339" s="38">
        <f t="shared" si="726"/>
        <v>20</v>
      </c>
      <c r="AB339" s="39" t="s">
        <v>11</v>
      </c>
      <c r="AC339" s="39">
        <f t="shared" si="719"/>
        <v>71</v>
      </c>
      <c r="AD339" s="38">
        <f t="shared" ref="AD339:AE339" si="727">SUM(AD337:AD338)</f>
        <v>51</v>
      </c>
      <c r="AE339" s="38">
        <f t="shared" si="727"/>
        <v>22</v>
      </c>
      <c r="AF339" s="39" t="s">
        <v>11</v>
      </c>
      <c r="AG339" s="39">
        <f t="shared" si="720"/>
        <v>73</v>
      </c>
    </row>
    <row r="340" spans="1:33" x14ac:dyDescent="0.25">
      <c r="A340" s="46" t="s">
        <v>14</v>
      </c>
      <c r="B340" s="36">
        <v>34</v>
      </c>
      <c r="C340" s="36" t="s">
        <v>11</v>
      </c>
      <c r="D340" s="36" t="s">
        <v>11</v>
      </c>
      <c r="E340" s="36">
        <f t="shared" si="713"/>
        <v>34</v>
      </c>
      <c r="F340" s="36">
        <v>33</v>
      </c>
      <c r="G340" s="36" t="s">
        <v>11</v>
      </c>
      <c r="H340" s="36" t="s">
        <v>11</v>
      </c>
      <c r="I340" s="36">
        <f t="shared" si="714"/>
        <v>33</v>
      </c>
      <c r="J340" s="36">
        <v>10</v>
      </c>
      <c r="K340" s="36" t="s">
        <v>11</v>
      </c>
      <c r="L340" s="36" t="s">
        <v>11</v>
      </c>
      <c r="M340" s="36">
        <f t="shared" si="715"/>
        <v>10</v>
      </c>
      <c r="N340" s="36">
        <v>26</v>
      </c>
      <c r="O340" s="36" t="s">
        <v>11</v>
      </c>
      <c r="P340" s="36" t="s">
        <v>11</v>
      </c>
      <c r="Q340" s="36">
        <f t="shared" si="716"/>
        <v>26</v>
      </c>
      <c r="R340" s="36">
        <v>28</v>
      </c>
      <c r="S340" s="36" t="s">
        <v>11</v>
      </c>
      <c r="T340" s="36" t="s">
        <v>11</v>
      </c>
      <c r="U340" s="36">
        <f t="shared" si="717"/>
        <v>28</v>
      </c>
      <c r="V340" s="36">
        <v>20</v>
      </c>
      <c r="W340" s="36" t="s">
        <v>11</v>
      </c>
      <c r="X340" s="36" t="s">
        <v>11</v>
      </c>
      <c r="Y340" s="36">
        <f t="shared" si="718"/>
        <v>20</v>
      </c>
      <c r="Z340" s="36">
        <v>17</v>
      </c>
      <c r="AA340" s="36" t="s">
        <v>11</v>
      </c>
      <c r="AB340" s="36" t="s">
        <v>11</v>
      </c>
      <c r="AC340" s="36">
        <f t="shared" si="719"/>
        <v>17</v>
      </c>
      <c r="AD340" s="36">
        <v>7</v>
      </c>
      <c r="AE340" s="36" t="s">
        <v>11</v>
      </c>
      <c r="AF340" s="36" t="s">
        <v>11</v>
      </c>
      <c r="AG340" s="36">
        <f t="shared" si="720"/>
        <v>7</v>
      </c>
    </row>
    <row r="341" spans="1:33" x14ac:dyDescent="0.25">
      <c r="A341" s="46" t="s">
        <v>15</v>
      </c>
      <c r="B341" s="37">
        <v>26</v>
      </c>
      <c r="C341" s="36" t="s">
        <v>11</v>
      </c>
      <c r="D341" s="36" t="s">
        <v>11</v>
      </c>
      <c r="E341" s="36">
        <f t="shared" si="713"/>
        <v>26</v>
      </c>
      <c r="F341" s="37">
        <v>22</v>
      </c>
      <c r="G341" s="36" t="s">
        <v>11</v>
      </c>
      <c r="H341" s="36" t="s">
        <v>11</v>
      </c>
      <c r="I341" s="36">
        <f t="shared" si="714"/>
        <v>22</v>
      </c>
      <c r="J341" s="37">
        <v>49</v>
      </c>
      <c r="K341" s="36" t="s">
        <v>11</v>
      </c>
      <c r="L341" s="36" t="s">
        <v>11</v>
      </c>
      <c r="M341" s="36">
        <f t="shared" si="715"/>
        <v>49</v>
      </c>
      <c r="N341" s="37">
        <v>53</v>
      </c>
      <c r="O341" s="36" t="s">
        <v>11</v>
      </c>
      <c r="P341" s="36" t="s">
        <v>11</v>
      </c>
      <c r="Q341" s="36">
        <f t="shared" si="716"/>
        <v>53</v>
      </c>
      <c r="R341" s="37">
        <v>43</v>
      </c>
      <c r="S341" s="36" t="s">
        <v>11</v>
      </c>
      <c r="T341" s="36" t="s">
        <v>11</v>
      </c>
      <c r="U341" s="36">
        <f t="shared" si="717"/>
        <v>43</v>
      </c>
      <c r="V341" s="37">
        <v>35</v>
      </c>
      <c r="W341" s="36" t="s">
        <v>11</v>
      </c>
      <c r="X341" s="36" t="s">
        <v>11</v>
      </c>
      <c r="Y341" s="36">
        <f t="shared" si="718"/>
        <v>35</v>
      </c>
      <c r="Z341" s="37">
        <v>51</v>
      </c>
      <c r="AA341" s="36" t="s">
        <v>11</v>
      </c>
      <c r="AB341" s="36" t="s">
        <v>11</v>
      </c>
      <c r="AC341" s="36">
        <f t="shared" si="719"/>
        <v>51</v>
      </c>
      <c r="AD341" s="37">
        <v>45</v>
      </c>
      <c r="AE341" s="36" t="s">
        <v>11</v>
      </c>
      <c r="AF341" s="36" t="s">
        <v>11</v>
      </c>
      <c r="AG341" s="36">
        <f t="shared" si="720"/>
        <v>45</v>
      </c>
    </row>
    <row r="342" spans="1:33" x14ac:dyDescent="0.25">
      <c r="A342" s="47" t="s">
        <v>16</v>
      </c>
      <c r="B342" s="48">
        <f>SUM(B340:B341)</f>
        <v>60</v>
      </c>
      <c r="C342" s="39" t="s">
        <v>11</v>
      </c>
      <c r="D342" s="39" t="s">
        <v>11</v>
      </c>
      <c r="E342" s="39">
        <f t="shared" si="713"/>
        <v>60</v>
      </c>
      <c r="F342" s="48">
        <f t="shared" ref="F342" si="728">SUM(F340:F341)</f>
        <v>55</v>
      </c>
      <c r="G342" s="39" t="s">
        <v>11</v>
      </c>
      <c r="H342" s="39" t="s">
        <v>11</v>
      </c>
      <c r="I342" s="39">
        <f t="shared" si="714"/>
        <v>55</v>
      </c>
      <c r="J342" s="48">
        <f t="shared" ref="J342" si="729">SUM(J340:J341)</f>
        <v>59</v>
      </c>
      <c r="K342" s="39" t="s">
        <v>11</v>
      </c>
      <c r="L342" s="39" t="s">
        <v>11</v>
      </c>
      <c r="M342" s="39">
        <f t="shared" si="715"/>
        <v>59</v>
      </c>
      <c r="N342" s="38">
        <f t="shared" ref="N342" si="730">SUM(N340:N341)</f>
        <v>79</v>
      </c>
      <c r="O342" s="39" t="s">
        <v>11</v>
      </c>
      <c r="P342" s="39" t="s">
        <v>11</v>
      </c>
      <c r="Q342" s="39">
        <f t="shared" si="716"/>
        <v>79</v>
      </c>
      <c r="R342" s="38">
        <f t="shared" ref="R342" si="731">SUM(R340:R341)</f>
        <v>71</v>
      </c>
      <c r="S342" s="39" t="s">
        <v>11</v>
      </c>
      <c r="T342" s="39" t="s">
        <v>11</v>
      </c>
      <c r="U342" s="39">
        <f t="shared" si="717"/>
        <v>71</v>
      </c>
      <c r="V342" s="48">
        <f t="shared" ref="V342" si="732">SUM(V340:V341)</f>
        <v>55</v>
      </c>
      <c r="W342" s="39" t="s">
        <v>11</v>
      </c>
      <c r="X342" s="39" t="s">
        <v>11</v>
      </c>
      <c r="Y342" s="39">
        <f t="shared" si="718"/>
        <v>55</v>
      </c>
      <c r="Z342" s="38">
        <f t="shared" ref="Z342" si="733">SUM(Z340:Z341)</f>
        <v>68</v>
      </c>
      <c r="AA342" s="39" t="s">
        <v>11</v>
      </c>
      <c r="AB342" s="39" t="s">
        <v>11</v>
      </c>
      <c r="AC342" s="39">
        <f t="shared" si="719"/>
        <v>68</v>
      </c>
      <c r="AD342" s="56">
        <f t="shared" ref="AD342" si="734">SUM(AD340:AD341)</f>
        <v>52</v>
      </c>
      <c r="AE342" s="39" t="s">
        <v>11</v>
      </c>
      <c r="AF342" s="39" t="s">
        <v>11</v>
      </c>
      <c r="AG342" s="39">
        <f t="shared" si="720"/>
        <v>52</v>
      </c>
    </row>
    <row r="343" spans="1:33" x14ac:dyDescent="0.25">
      <c r="A343" s="40" t="s">
        <v>17</v>
      </c>
      <c r="B343" s="37">
        <v>24</v>
      </c>
      <c r="C343" s="37">
        <v>20</v>
      </c>
      <c r="D343" s="36" t="s">
        <v>11</v>
      </c>
      <c r="E343" s="36">
        <f t="shared" si="713"/>
        <v>44</v>
      </c>
      <c r="F343" s="37">
        <v>23</v>
      </c>
      <c r="G343" s="37">
        <v>25</v>
      </c>
      <c r="H343" s="36" t="s">
        <v>11</v>
      </c>
      <c r="I343" s="36">
        <f t="shared" si="714"/>
        <v>48</v>
      </c>
      <c r="J343" s="48">
        <v>3</v>
      </c>
      <c r="K343" s="37">
        <v>23</v>
      </c>
      <c r="L343" s="36" t="s">
        <v>11</v>
      </c>
      <c r="M343" s="36">
        <f t="shared" si="715"/>
        <v>26</v>
      </c>
      <c r="N343" s="48">
        <v>11</v>
      </c>
      <c r="O343" s="37">
        <v>19</v>
      </c>
      <c r="P343" s="36" t="s">
        <v>11</v>
      </c>
      <c r="Q343" s="36">
        <f t="shared" si="716"/>
        <v>30</v>
      </c>
      <c r="R343" s="37">
        <v>28</v>
      </c>
      <c r="S343" s="37">
        <v>24</v>
      </c>
      <c r="T343" s="36" t="s">
        <v>11</v>
      </c>
      <c r="U343" s="36">
        <f t="shared" si="717"/>
        <v>52</v>
      </c>
      <c r="V343" s="48">
        <v>6</v>
      </c>
      <c r="W343" s="37">
        <v>24</v>
      </c>
      <c r="X343" s="36" t="s">
        <v>11</v>
      </c>
      <c r="Y343" s="36">
        <f t="shared" si="718"/>
        <v>30</v>
      </c>
      <c r="Z343" s="48">
        <v>8</v>
      </c>
      <c r="AA343" s="37">
        <v>16</v>
      </c>
      <c r="AB343" s="36" t="s">
        <v>11</v>
      </c>
      <c r="AC343" s="36">
        <f t="shared" si="719"/>
        <v>24</v>
      </c>
      <c r="AD343" s="48">
        <v>10</v>
      </c>
      <c r="AE343" s="37">
        <v>16</v>
      </c>
      <c r="AF343" s="36" t="s">
        <v>11</v>
      </c>
      <c r="AG343" s="36">
        <f t="shared" si="720"/>
        <v>26</v>
      </c>
    </row>
    <row r="344" spans="1:33" x14ac:dyDescent="0.25">
      <c r="A344" s="40" t="s">
        <v>18</v>
      </c>
      <c r="B344" s="37">
        <v>35</v>
      </c>
      <c r="C344" s="37">
        <v>13</v>
      </c>
      <c r="D344" s="36" t="s">
        <v>11</v>
      </c>
      <c r="E344" s="36">
        <f t="shared" si="713"/>
        <v>48</v>
      </c>
      <c r="F344" s="37">
        <v>26</v>
      </c>
      <c r="G344" s="37">
        <v>16</v>
      </c>
      <c r="H344" s="36" t="s">
        <v>11</v>
      </c>
      <c r="I344" s="36">
        <f t="shared" si="714"/>
        <v>42</v>
      </c>
      <c r="J344" s="37">
        <v>23</v>
      </c>
      <c r="K344" s="37">
        <v>10</v>
      </c>
      <c r="L344" s="36" t="s">
        <v>11</v>
      </c>
      <c r="M344" s="36">
        <f t="shared" si="715"/>
        <v>33</v>
      </c>
      <c r="N344" s="48">
        <v>12</v>
      </c>
      <c r="O344" s="37">
        <v>15</v>
      </c>
      <c r="P344" s="36" t="s">
        <v>11</v>
      </c>
      <c r="Q344" s="36">
        <f t="shared" si="716"/>
        <v>27</v>
      </c>
      <c r="R344" s="37">
        <v>26</v>
      </c>
      <c r="S344" s="37">
        <v>10</v>
      </c>
      <c r="T344" s="36" t="s">
        <v>11</v>
      </c>
      <c r="U344" s="36">
        <f t="shared" si="717"/>
        <v>36</v>
      </c>
      <c r="V344" s="48">
        <v>8</v>
      </c>
      <c r="W344" s="37">
        <v>15</v>
      </c>
      <c r="X344" s="36" t="s">
        <v>11</v>
      </c>
      <c r="Y344" s="36">
        <f t="shared" si="718"/>
        <v>23</v>
      </c>
      <c r="Z344" s="37">
        <v>23</v>
      </c>
      <c r="AA344" s="37">
        <v>10</v>
      </c>
      <c r="AB344" s="36" t="s">
        <v>11</v>
      </c>
      <c r="AC344" s="36">
        <f t="shared" si="719"/>
        <v>33</v>
      </c>
      <c r="AD344" s="37">
        <v>25</v>
      </c>
      <c r="AE344" s="37">
        <v>10</v>
      </c>
      <c r="AF344" s="36" t="s">
        <v>11</v>
      </c>
      <c r="AG344" s="36">
        <f t="shared" si="720"/>
        <v>35</v>
      </c>
    </row>
    <row r="345" spans="1:33" x14ac:dyDescent="0.25">
      <c r="A345" s="40" t="s">
        <v>2</v>
      </c>
      <c r="B345" s="37">
        <v>24</v>
      </c>
      <c r="C345" s="37">
        <v>14</v>
      </c>
      <c r="D345" s="36" t="s">
        <v>11</v>
      </c>
      <c r="E345" s="36">
        <f t="shared" si="713"/>
        <v>38</v>
      </c>
      <c r="F345" s="37">
        <v>23</v>
      </c>
      <c r="G345" s="37">
        <v>17</v>
      </c>
      <c r="H345" s="36" t="s">
        <v>11</v>
      </c>
      <c r="I345" s="36">
        <f t="shared" si="714"/>
        <v>40</v>
      </c>
      <c r="J345" s="48">
        <v>16</v>
      </c>
      <c r="K345" s="37">
        <v>16</v>
      </c>
      <c r="L345" s="36" t="s">
        <v>11</v>
      </c>
      <c r="M345" s="36">
        <f t="shared" si="715"/>
        <v>32</v>
      </c>
      <c r="N345" s="37">
        <v>24</v>
      </c>
      <c r="O345" s="37">
        <v>23</v>
      </c>
      <c r="P345" s="36" t="s">
        <v>11</v>
      </c>
      <c r="Q345" s="36">
        <f t="shared" si="716"/>
        <v>47</v>
      </c>
      <c r="R345" s="48">
        <v>14</v>
      </c>
      <c r="S345" s="37">
        <v>18</v>
      </c>
      <c r="T345" s="36" t="s">
        <v>11</v>
      </c>
      <c r="U345" s="36">
        <f t="shared" si="717"/>
        <v>32</v>
      </c>
      <c r="V345" s="37">
        <v>29</v>
      </c>
      <c r="W345" s="37">
        <v>20</v>
      </c>
      <c r="X345" s="36" t="s">
        <v>11</v>
      </c>
      <c r="Y345" s="36">
        <f t="shared" si="718"/>
        <v>49</v>
      </c>
      <c r="Z345" s="37">
        <v>24</v>
      </c>
      <c r="AA345" s="37">
        <v>18</v>
      </c>
      <c r="AB345" s="36" t="s">
        <v>11</v>
      </c>
      <c r="AC345" s="36">
        <f t="shared" si="719"/>
        <v>42</v>
      </c>
      <c r="AD345" s="37">
        <v>23</v>
      </c>
      <c r="AE345" s="37">
        <v>18</v>
      </c>
      <c r="AF345" s="36" t="s">
        <v>11</v>
      </c>
      <c r="AG345" s="36">
        <f t="shared" si="720"/>
        <v>41</v>
      </c>
    </row>
    <row r="346" spans="1:33" x14ac:dyDescent="0.25">
      <c r="A346" s="40" t="s">
        <v>21</v>
      </c>
      <c r="B346" s="36">
        <v>30</v>
      </c>
      <c r="C346" s="37">
        <v>12</v>
      </c>
      <c r="D346" s="36" t="s">
        <v>11</v>
      </c>
      <c r="E346" s="36">
        <f t="shared" si="713"/>
        <v>42</v>
      </c>
      <c r="F346" s="86">
        <v>18</v>
      </c>
      <c r="G346" s="49">
        <v>6</v>
      </c>
      <c r="H346" s="36" t="s">
        <v>11</v>
      </c>
      <c r="I346" s="36">
        <f t="shared" si="714"/>
        <v>24</v>
      </c>
      <c r="J346" s="36">
        <v>23</v>
      </c>
      <c r="K346" s="37">
        <v>10</v>
      </c>
      <c r="L346" s="36" t="s">
        <v>11</v>
      </c>
      <c r="M346" s="36">
        <f t="shared" si="715"/>
        <v>33</v>
      </c>
      <c r="N346" s="36">
        <v>25</v>
      </c>
      <c r="O346" s="37">
        <v>10</v>
      </c>
      <c r="P346" s="36" t="s">
        <v>11</v>
      </c>
      <c r="Q346" s="36">
        <f t="shared" si="716"/>
        <v>35</v>
      </c>
      <c r="R346" s="36">
        <v>27</v>
      </c>
      <c r="S346" s="37">
        <v>10</v>
      </c>
      <c r="T346" s="36" t="s">
        <v>11</v>
      </c>
      <c r="U346" s="36">
        <f t="shared" si="717"/>
        <v>37</v>
      </c>
      <c r="V346" s="36">
        <v>23</v>
      </c>
      <c r="W346" s="37">
        <v>10</v>
      </c>
      <c r="X346" s="36" t="s">
        <v>11</v>
      </c>
      <c r="Y346" s="36">
        <f t="shared" si="718"/>
        <v>33</v>
      </c>
      <c r="Z346" s="36">
        <v>28</v>
      </c>
      <c r="AA346" s="37">
        <v>10</v>
      </c>
      <c r="AB346" s="36" t="s">
        <v>11</v>
      </c>
      <c r="AC346" s="36">
        <f t="shared" si="719"/>
        <v>38</v>
      </c>
      <c r="AD346" s="36">
        <v>24</v>
      </c>
      <c r="AE346" s="37">
        <v>11</v>
      </c>
      <c r="AF346" s="36" t="s">
        <v>11</v>
      </c>
      <c r="AG346" s="36">
        <f t="shared" si="720"/>
        <v>35</v>
      </c>
    </row>
    <row r="347" spans="1:33" x14ac:dyDescent="0.25">
      <c r="A347" s="40" t="s">
        <v>23</v>
      </c>
      <c r="B347" s="37">
        <v>24</v>
      </c>
      <c r="C347" s="37">
        <v>16</v>
      </c>
      <c r="D347" s="36" t="s">
        <v>11</v>
      </c>
      <c r="E347" s="36">
        <f t="shared" si="713"/>
        <v>40</v>
      </c>
      <c r="F347" s="37">
        <v>23</v>
      </c>
      <c r="G347" s="37">
        <v>15</v>
      </c>
      <c r="H347" s="36" t="s">
        <v>11</v>
      </c>
      <c r="I347" s="36">
        <f t="shared" si="714"/>
        <v>38</v>
      </c>
      <c r="J347" s="37">
        <v>27</v>
      </c>
      <c r="K347" s="37">
        <v>11</v>
      </c>
      <c r="L347" s="36" t="s">
        <v>11</v>
      </c>
      <c r="M347" s="36">
        <f t="shared" si="715"/>
        <v>38</v>
      </c>
      <c r="N347" s="37">
        <v>31</v>
      </c>
      <c r="O347" s="37">
        <v>11</v>
      </c>
      <c r="P347" s="36" t="s">
        <v>11</v>
      </c>
      <c r="Q347" s="36">
        <f t="shared" si="716"/>
        <v>42</v>
      </c>
      <c r="R347" s="37">
        <v>29</v>
      </c>
      <c r="S347" s="37">
        <v>11</v>
      </c>
      <c r="T347" s="36" t="s">
        <v>11</v>
      </c>
      <c r="U347" s="36">
        <f t="shared" si="717"/>
        <v>40</v>
      </c>
      <c r="V347" s="37">
        <v>24</v>
      </c>
      <c r="W347" s="37">
        <v>14</v>
      </c>
      <c r="X347" s="36" t="s">
        <v>11</v>
      </c>
      <c r="Y347" s="36">
        <f t="shared" si="718"/>
        <v>38</v>
      </c>
      <c r="Z347" s="37">
        <v>23</v>
      </c>
      <c r="AA347" s="37">
        <v>11</v>
      </c>
      <c r="AB347" s="36" t="s">
        <v>11</v>
      </c>
      <c r="AC347" s="36">
        <f t="shared" si="719"/>
        <v>34</v>
      </c>
      <c r="AD347" s="37">
        <v>23</v>
      </c>
      <c r="AE347" s="37">
        <v>12</v>
      </c>
      <c r="AF347" s="36" t="s">
        <v>11</v>
      </c>
      <c r="AG347" s="36">
        <f t="shared" si="720"/>
        <v>35</v>
      </c>
    </row>
    <row r="348" spans="1:33" x14ac:dyDescent="0.25">
      <c r="A348" s="40" t="s">
        <v>25</v>
      </c>
      <c r="B348" s="37">
        <v>27</v>
      </c>
      <c r="C348" s="37">
        <v>16</v>
      </c>
      <c r="D348" s="36" t="s">
        <v>11</v>
      </c>
      <c r="E348" s="36">
        <f t="shared" si="713"/>
        <v>43</v>
      </c>
      <c r="F348" s="37">
        <v>23</v>
      </c>
      <c r="G348" s="37">
        <v>14</v>
      </c>
      <c r="H348" s="36" t="s">
        <v>11</v>
      </c>
      <c r="I348" s="36">
        <f t="shared" si="714"/>
        <v>37</v>
      </c>
      <c r="J348" s="48">
        <v>16</v>
      </c>
      <c r="K348" s="37">
        <v>22</v>
      </c>
      <c r="L348" s="36" t="s">
        <v>11</v>
      </c>
      <c r="M348" s="36">
        <f t="shared" si="715"/>
        <v>38</v>
      </c>
      <c r="N348" s="48">
        <v>15</v>
      </c>
      <c r="O348" s="37">
        <v>14</v>
      </c>
      <c r="P348" s="36" t="s">
        <v>11</v>
      </c>
      <c r="Q348" s="36">
        <f t="shared" si="716"/>
        <v>29</v>
      </c>
      <c r="R348" s="37">
        <v>23</v>
      </c>
      <c r="S348" s="37">
        <v>14</v>
      </c>
      <c r="T348" s="36" t="s">
        <v>11</v>
      </c>
      <c r="U348" s="36">
        <f t="shared" si="717"/>
        <v>37</v>
      </c>
      <c r="V348" s="48">
        <v>16</v>
      </c>
      <c r="W348" s="37">
        <v>12</v>
      </c>
      <c r="X348" s="36" t="s">
        <v>11</v>
      </c>
      <c r="Y348" s="36">
        <f t="shared" si="718"/>
        <v>28</v>
      </c>
      <c r="Z348" s="48">
        <v>8</v>
      </c>
      <c r="AA348" s="37">
        <v>10</v>
      </c>
      <c r="AB348" s="36" t="s">
        <v>11</v>
      </c>
      <c r="AC348" s="36">
        <f t="shared" si="719"/>
        <v>18</v>
      </c>
      <c r="AD348" s="48">
        <v>6</v>
      </c>
      <c r="AE348" s="37">
        <v>10</v>
      </c>
      <c r="AF348" s="36" t="s">
        <v>11</v>
      </c>
      <c r="AG348" s="36">
        <f t="shared" si="720"/>
        <v>16</v>
      </c>
    </row>
    <row r="349" spans="1:33" x14ac:dyDescent="0.25">
      <c r="A349" s="40" t="s">
        <v>20</v>
      </c>
      <c r="B349" s="36" t="s">
        <v>11</v>
      </c>
      <c r="C349" s="37">
        <v>21</v>
      </c>
      <c r="D349" s="36">
        <v>24</v>
      </c>
      <c r="E349" s="36">
        <f t="shared" si="713"/>
        <v>45</v>
      </c>
      <c r="F349" s="36" t="s">
        <v>11</v>
      </c>
      <c r="G349" s="37">
        <v>19</v>
      </c>
      <c r="H349" s="36">
        <v>21</v>
      </c>
      <c r="I349" s="36">
        <f t="shared" si="714"/>
        <v>40</v>
      </c>
      <c r="J349" s="36" t="s">
        <v>11</v>
      </c>
      <c r="K349" s="37">
        <v>18</v>
      </c>
      <c r="L349" s="36">
        <v>20</v>
      </c>
      <c r="M349" s="36">
        <f t="shared" si="715"/>
        <v>38</v>
      </c>
      <c r="N349" s="36" t="s">
        <v>11</v>
      </c>
      <c r="O349" s="37">
        <v>18</v>
      </c>
      <c r="P349" s="36">
        <v>20</v>
      </c>
      <c r="Q349" s="36">
        <f t="shared" si="716"/>
        <v>38</v>
      </c>
      <c r="R349" s="36" t="s">
        <v>11</v>
      </c>
      <c r="S349" s="37">
        <v>21</v>
      </c>
      <c r="T349" s="36">
        <v>23</v>
      </c>
      <c r="U349" s="36">
        <f t="shared" si="717"/>
        <v>44</v>
      </c>
      <c r="V349" s="36" t="s">
        <v>11</v>
      </c>
      <c r="W349" s="37">
        <v>15</v>
      </c>
      <c r="X349" s="36">
        <v>17</v>
      </c>
      <c r="Y349" s="36">
        <f t="shared" si="718"/>
        <v>32</v>
      </c>
      <c r="Z349" s="36" t="s">
        <v>11</v>
      </c>
      <c r="AA349" s="37">
        <v>18</v>
      </c>
      <c r="AB349" s="36">
        <v>20</v>
      </c>
      <c r="AC349" s="36">
        <f t="shared" si="719"/>
        <v>38</v>
      </c>
      <c r="AD349" s="36" t="s">
        <v>11</v>
      </c>
      <c r="AE349" s="37">
        <v>19</v>
      </c>
      <c r="AF349" s="36">
        <v>21</v>
      </c>
      <c r="AG349" s="36">
        <f t="shared" si="720"/>
        <v>40</v>
      </c>
    </row>
    <row r="350" spans="1:33" x14ac:dyDescent="0.25">
      <c r="A350" s="40" t="s">
        <v>28</v>
      </c>
      <c r="B350" s="37">
        <v>21</v>
      </c>
      <c r="C350" s="37">
        <v>14</v>
      </c>
      <c r="D350" s="36">
        <v>20</v>
      </c>
      <c r="E350" s="36">
        <f t="shared" si="713"/>
        <v>55</v>
      </c>
      <c r="F350" s="37">
        <v>25</v>
      </c>
      <c r="G350" s="37">
        <v>17</v>
      </c>
      <c r="H350" s="36">
        <v>21</v>
      </c>
      <c r="I350" s="36">
        <f t="shared" si="714"/>
        <v>63</v>
      </c>
      <c r="J350" s="37">
        <v>16</v>
      </c>
      <c r="K350" s="48">
        <v>6</v>
      </c>
      <c r="L350" s="36">
        <v>20</v>
      </c>
      <c r="M350" s="36">
        <f t="shared" si="715"/>
        <v>42</v>
      </c>
      <c r="N350" s="37">
        <v>28</v>
      </c>
      <c r="O350" s="37">
        <v>9</v>
      </c>
      <c r="P350" s="36">
        <v>20</v>
      </c>
      <c r="Q350" s="36">
        <f t="shared" si="716"/>
        <v>57</v>
      </c>
      <c r="R350" s="37">
        <v>24</v>
      </c>
      <c r="S350" s="48">
        <v>6</v>
      </c>
      <c r="T350" s="36">
        <v>19</v>
      </c>
      <c r="U350" s="36">
        <f t="shared" si="717"/>
        <v>49</v>
      </c>
      <c r="V350" s="37">
        <v>20</v>
      </c>
      <c r="W350" s="37">
        <v>9</v>
      </c>
      <c r="X350" s="36">
        <v>20</v>
      </c>
      <c r="Y350" s="36">
        <f t="shared" si="718"/>
        <v>49</v>
      </c>
      <c r="Z350" s="48">
        <v>12</v>
      </c>
      <c r="AA350" s="48">
        <v>4</v>
      </c>
      <c r="AB350" s="36">
        <v>20</v>
      </c>
      <c r="AC350" s="36">
        <f t="shared" si="719"/>
        <v>36</v>
      </c>
      <c r="AD350" s="49">
        <v>7</v>
      </c>
      <c r="AE350" s="49">
        <v>4</v>
      </c>
      <c r="AF350" s="36">
        <v>20</v>
      </c>
      <c r="AG350" s="36">
        <f t="shared" si="720"/>
        <v>31</v>
      </c>
    </row>
    <row r="351" spans="1:33" x14ac:dyDescent="0.25">
      <c r="A351" s="21" t="s">
        <v>29</v>
      </c>
      <c r="B351" s="39">
        <f>SUM(B339,B342,B343,B344,B345,B346,B347,B348,B349,B350)</f>
        <v>323</v>
      </c>
      <c r="C351" s="39">
        <f t="shared" ref="C351" si="735">SUM(C339,C342,C343,C344,C345,C346,C347,C348,C349,C350)</f>
        <v>156</v>
      </c>
      <c r="D351" s="39">
        <f t="shared" ref="D351" si="736">SUM(D339,D342,D343,D344,D345,D346,D347,D348,D349,D350)</f>
        <v>44</v>
      </c>
      <c r="E351" s="39">
        <f>SUM(B351:D351)-49</f>
        <v>474</v>
      </c>
      <c r="F351" s="39">
        <f t="shared" ref="F351" si="737">SUM(F339,F342,F343,F344,F345,F346,F347,F348,F349,F350)</f>
        <v>280</v>
      </c>
      <c r="G351" s="39">
        <f t="shared" ref="G351" si="738">SUM(G339,G342,G343,G344,G345,G346,G347,G348,G349,G350)</f>
        <v>160</v>
      </c>
      <c r="H351" s="39">
        <f t="shared" ref="H351" si="739">SUM(H339,H342,H343,H344,H345,H346,H347,H348,H349,H350)</f>
        <v>42</v>
      </c>
      <c r="I351" s="39">
        <f t="shared" ref="I351" si="740">SUM(F351:H351)-49</f>
        <v>433</v>
      </c>
      <c r="J351" s="39">
        <f t="shared" ref="J351" si="741">SUM(J339,J342,J343,J344,J345,J346,J347,J348,J349,J350)</f>
        <v>237</v>
      </c>
      <c r="K351" s="39">
        <f t="shared" ref="K351" si="742">SUM(K339,K342,K343,K344,K345,K346,K347,K348,K349,K350)</f>
        <v>142</v>
      </c>
      <c r="L351" s="39">
        <f t="shared" ref="L351" si="743">SUM(L339,L342,L343,L344,L345,L346,L347,L348,L349,L350)</f>
        <v>40</v>
      </c>
      <c r="M351" s="39">
        <f>SUM(M339,M342:M349)</f>
        <v>377</v>
      </c>
      <c r="N351" s="39">
        <f t="shared" ref="N351" si="744">SUM(N339,N342,N343,N344,N345,N346,N347,N348,N349,N350)</f>
        <v>286</v>
      </c>
      <c r="O351" s="39">
        <f t="shared" ref="O351" si="745">SUM(O339,O342,O343,O344,O345,O346,O347,O348,O349,O350)</f>
        <v>139</v>
      </c>
      <c r="P351" s="39">
        <f t="shared" ref="P351" si="746">SUM(P339,P342,P343,P344,P345,P346,P347,P348,P349,P350)</f>
        <v>40</v>
      </c>
      <c r="Q351" s="39">
        <f t="shared" ref="Q351" si="747">SUM(N351:P351)-49</f>
        <v>416</v>
      </c>
      <c r="R351" s="39">
        <f t="shared" ref="R351" si="748">SUM(R339,R342,R343,R344,R345,R346,R347,R348,R349,R350)</f>
        <v>303</v>
      </c>
      <c r="S351" s="39">
        <f t="shared" ref="S351" si="749">SUM(S339,S342,S343,S344,S345,S346,S347,S348,S349,S350)</f>
        <v>134</v>
      </c>
      <c r="T351" s="39">
        <f t="shared" ref="T351" si="750">SUM(T339,T342,T343,T344,T345,T346,T347,T348,T349,T350)</f>
        <v>42</v>
      </c>
      <c r="U351" s="39">
        <f>SUM(U339,U342:U349)</f>
        <v>430</v>
      </c>
      <c r="V351" s="39">
        <f t="shared" ref="V351" si="751">SUM(V339,V342,V343,V344,V345,V346,V347,V348,V349,V350)</f>
        <v>234</v>
      </c>
      <c r="W351" s="39">
        <f t="shared" ref="W351" si="752">SUM(W339,W342,W343,W344,W345,W346,W347,W348,W349,W350)</f>
        <v>142</v>
      </c>
      <c r="X351" s="39">
        <f t="shared" ref="X351" si="753">SUM(X339,X342,X343,X344,X345,X346,X347,X348,X349,X350)</f>
        <v>37</v>
      </c>
      <c r="Y351" s="39">
        <f t="shared" ref="Y351" si="754">SUM(V351:X351)-49</f>
        <v>364</v>
      </c>
      <c r="Z351" s="39">
        <f t="shared" ref="Z351" si="755">SUM(Z339,Z342,Z343,Z344,Z345,Z346,Z347,Z348,Z349,Z350)</f>
        <v>245</v>
      </c>
      <c r="AA351" s="39">
        <f t="shared" ref="AA351" si="756">SUM(AA339,AA342,AA343,AA344,AA345,AA346,AA347,AA348,AA349,AA350)</f>
        <v>117</v>
      </c>
      <c r="AB351" s="39">
        <f t="shared" ref="AB351" si="757">SUM(AB339,AB342,AB343,AB344,AB345,AB346,AB347,AB348,AB349,AB350)</f>
        <v>40</v>
      </c>
      <c r="AC351" s="39">
        <f>SUM(AC339,AC342:AC349)</f>
        <v>366</v>
      </c>
      <c r="AD351" s="39">
        <f t="shared" ref="AD351" si="758">SUM(AD339,AD342,AD343,AD344,AD345,AD346,AD347,AD348,AD349,AD350)</f>
        <v>221</v>
      </c>
      <c r="AE351" s="39">
        <f t="shared" ref="AE351" si="759">SUM(AE339,AE342,AE343,AE344,AE345,AE346,AE347,AE348,AE349,AE350)</f>
        <v>122</v>
      </c>
      <c r="AF351" s="39">
        <f t="shared" ref="AF351" si="760">SUM(AF339,AF342,AF343,AF344,AF345,AF346,AF347,AF348,AF349,AF350)</f>
        <v>41</v>
      </c>
      <c r="AG351" s="39">
        <f>SUM(AG339,AG342:AG349)</f>
        <v>353</v>
      </c>
    </row>
    <row r="352" spans="1:33" ht="19.5" x14ac:dyDescent="0.35">
      <c r="A352" s="21" t="s">
        <v>1</v>
      </c>
      <c r="B352" s="206" t="s">
        <v>346</v>
      </c>
      <c r="C352" s="206"/>
      <c r="D352" s="206"/>
      <c r="E352" s="206"/>
      <c r="F352" s="206" t="s">
        <v>312</v>
      </c>
      <c r="G352" s="206"/>
      <c r="H352" s="206"/>
      <c r="I352" s="206"/>
      <c r="J352" s="206" t="s">
        <v>347</v>
      </c>
      <c r="K352" s="206"/>
      <c r="L352" s="206"/>
      <c r="M352" s="206"/>
      <c r="N352" s="206" t="s">
        <v>299</v>
      </c>
      <c r="O352" s="206"/>
      <c r="P352" s="206"/>
      <c r="Q352" s="206"/>
      <c r="R352" s="196" t="s">
        <v>273</v>
      </c>
      <c r="S352" s="196"/>
      <c r="T352" s="196"/>
      <c r="U352" s="196"/>
      <c r="V352" s="206" t="s">
        <v>433</v>
      </c>
      <c r="W352" s="206"/>
      <c r="X352" s="206"/>
      <c r="Y352" s="206"/>
      <c r="Z352" s="206" t="s">
        <v>301</v>
      </c>
      <c r="AA352" s="206"/>
      <c r="AB352" s="206"/>
      <c r="AC352" s="206"/>
      <c r="AD352" s="206" t="s">
        <v>348</v>
      </c>
      <c r="AE352" s="206"/>
      <c r="AF352" s="206"/>
      <c r="AG352" s="206"/>
    </row>
    <row r="353" spans="1:33" x14ac:dyDescent="0.25">
      <c r="A353" s="40" t="s">
        <v>3</v>
      </c>
      <c r="B353" s="40" t="s">
        <v>4</v>
      </c>
      <c r="C353" s="40" t="s">
        <v>5</v>
      </c>
      <c r="D353" s="40" t="s">
        <v>6</v>
      </c>
      <c r="E353" s="40" t="s">
        <v>7</v>
      </c>
      <c r="F353" s="40" t="s">
        <v>4</v>
      </c>
      <c r="G353" s="40" t="s">
        <v>5</v>
      </c>
      <c r="H353" s="40" t="s">
        <v>6</v>
      </c>
      <c r="I353" s="40" t="s">
        <v>7</v>
      </c>
      <c r="J353" s="40" t="s">
        <v>4</v>
      </c>
      <c r="K353" s="40" t="s">
        <v>5</v>
      </c>
      <c r="L353" s="40" t="s">
        <v>6</v>
      </c>
      <c r="M353" s="40" t="s">
        <v>7</v>
      </c>
      <c r="N353" s="40" t="s">
        <v>4</v>
      </c>
      <c r="O353" s="40" t="s">
        <v>5</v>
      </c>
      <c r="P353" s="40" t="s">
        <v>6</v>
      </c>
      <c r="Q353" s="40" t="s">
        <v>7</v>
      </c>
      <c r="R353" s="40" t="s">
        <v>4</v>
      </c>
      <c r="S353" s="40" t="s">
        <v>5</v>
      </c>
      <c r="T353" s="40" t="s">
        <v>6</v>
      </c>
      <c r="U353" s="40" t="s">
        <v>7</v>
      </c>
      <c r="V353" s="40" t="s">
        <v>4</v>
      </c>
      <c r="W353" s="40" t="s">
        <v>5</v>
      </c>
      <c r="X353" s="40" t="s">
        <v>6</v>
      </c>
      <c r="Y353" s="40" t="s">
        <v>7</v>
      </c>
      <c r="Z353" s="40" t="s">
        <v>4</v>
      </c>
      <c r="AA353" s="40" t="s">
        <v>5</v>
      </c>
      <c r="AB353" s="40" t="s">
        <v>6</v>
      </c>
      <c r="AC353" s="40" t="s">
        <v>7</v>
      </c>
      <c r="AD353" s="40" t="s">
        <v>4</v>
      </c>
      <c r="AE353" s="40" t="s">
        <v>5</v>
      </c>
      <c r="AF353" s="40" t="s">
        <v>6</v>
      </c>
      <c r="AG353" s="40" t="s">
        <v>7</v>
      </c>
    </row>
    <row r="354" spans="1:33" x14ac:dyDescent="0.25">
      <c r="A354" s="46" t="s">
        <v>10</v>
      </c>
      <c r="B354" s="36">
        <v>25</v>
      </c>
      <c r="C354" s="36">
        <v>16</v>
      </c>
      <c r="D354" s="36" t="s">
        <v>11</v>
      </c>
      <c r="E354" s="36">
        <f>SUM(B354:D354)</f>
        <v>41</v>
      </c>
      <c r="F354" s="36">
        <v>23</v>
      </c>
      <c r="G354" s="36">
        <v>13</v>
      </c>
      <c r="H354" s="36" t="s">
        <v>11</v>
      </c>
      <c r="I354" s="36">
        <f t="shared" ref="I354" si="761">SUM(F354:H354)</f>
        <v>36</v>
      </c>
      <c r="J354" s="36">
        <v>30</v>
      </c>
      <c r="K354" s="36">
        <v>10</v>
      </c>
      <c r="L354" s="36" t="s">
        <v>11</v>
      </c>
      <c r="M354" s="36">
        <f t="shared" ref="M354" si="762">SUM(J354:L354)</f>
        <v>40</v>
      </c>
      <c r="N354" s="36">
        <v>31</v>
      </c>
      <c r="O354" s="36">
        <v>10</v>
      </c>
      <c r="P354" s="36" t="s">
        <v>11</v>
      </c>
      <c r="Q354" s="36">
        <f t="shared" ref="Q354" si="763">SUM(N354:P354)</f>
        <v>41</v>
      </c>
      <c r="R354" s="36" t="s">
        <v>11</v>
      </c>
      <c r="S354" s="36" t="s">
        <v>11</v>
      </c>
      <c r="T354" s="36" t="s">
        <v>11</v>
      </c>
      <c r="U354" s="36" t="s">
        <v>11</v>
      </c>
      <c r="V354" s="36">
        <v>32</v>
      </c>
      <c r="W354" s="36">
        <v>14</v>
      </c>
      <c r="X354" s="36" t="s">
        <v>11</v>
      </c>
      <c r="Y354" s="36">
        <f t="shared" ref="Y354" si="764">SUM(V354:X354)</f>
        <v>46</v>
      </c>
      <c r="Z354" s="36">
        <v>36</v>
      </c>
      <c r="AA354" s="36">
        <v>15</v>
      </c>
      <c r="AB354" s="36" t="s">
        <v>11</v>
      </c>
      <c r="AC354" s="36">
        <f t="shared" ref="AC354" si="765">SUM(Z354:AB354)</f>
        <v>51</v>
      </c>
      <c r="AD354" s="36">
        <v>23</v>
      </c>
      <c r="AE354" s="36">
        <v>13</v>
      </c>
      <c r="AF354" s="36" t="s">
        <v>11</v>
      </c>
      <c r="AG354" s="36">
        <f t="shared" ref="AG354" si="766">SUM(AD354:AF354)</f>
        <v>36</v>
      </c>
    </row>
    <row r="355" spans="1:33" x14ac:dyDescent="0.25">
      <c r="A355" s="46" t="s">
        <v>12</v>
      </c>
      <c r="B355" s="37">
        <v>28</v>
      </c>
      <c r="C355" s="37">
        <v>10</v>
      </c>
      <c r="D355" s="36" t="s">
        <v>11</v>
      </c>
      <c r="E355" s="36">
        <f t="shared" ref="E355:E367" si="767">SUM(B355:D355)</f>
        <v>38</v>
      </c>
      <c r="F355" s="37">
        <v>27</v>
      </c>
      <c r="G355" s="37">
        <v>10</v>
      </c>
      <c r="H355" s="36" t="s">
        <v>11</v>
      </c>
      <c r="I355" s="36">
        <f t="shared" ref="I355:I367" si="768">SUM(F355:H355)</f>
        <v>37</v>
      </c>
      <c r="J355" s="37">
        <v>27</v>
      </c>
      <c r="K355" s="37">
        <v>10</v>
      </c>
      <c r="L355" s="36" t="s">
        <v>11</v>
      </c>
      <c r="M355" s="36">
        <f t="shared" ref="M355:M367" si="769">SUM(J355:L355)</f>
        <v>37</v>
      </c>
      <c r="N355" s="37">
        <v>28</v>
      </c>
      <c r="O355" s="37">
        <v>10</v>
      </c>
      <c r="P355" s="36" t="s">
        <v>11</v>
      </c>
      <c r="Q355" s="36">
        <f t="shared" ref="Q355:Q367" si="770">SUM(N355:P355)</f>
        <v>38</v>
      </c>
      <c r="R355" s="36" t="s">
        <v>11</v>
      </c>
      <c r="S355" s="36" t="s">
        <v>11</v>
      </c>
      <c r="T355" s="36" t="s">
        <v>11</v>
      </c>
      <c r="U355" s="36" t="s">
        <v>11</v>
      </c>
      <c r="V355" s="37">
        <v>30</v>
      </c>
      <c r="W355" s="37">
        <v>10</v>
      </c>
      <c r="X355" s="36" t="s">
        <v>11</v>
      </c>
      <c r="Y355" s="36">
        <f t="shared" ref="Y355:Y367" si="771">SUM(V355:X355)</f>
        <v>40</v>
      </c>
      <c r="Z355" s="37">
        <v>30</v>
      </c>
      <c r="AA355" s="37">
        <v>10</v>
      </c>
      <c r="AB355" s="36" t="s">
        <v>11</v>
      </c>
      <c r="AC355" s="36">
        <f t="shared" ref="AC355:AC367" si="772">SUM(Z355:AB355)</f>
        <v>40</v>
      </c>
      <c r="AD355" s="37">
        <v>25</v>
      </c>
      <c r="AE355" s="37">
        <v>11</v>
      </c>
      <c r="AF355" s="36" t="s">
        <v>11</v>
      </c>
      <c r="AG355" s="36">
        <f t="shared" ref="AG355:AG367" si="773">SUM(AD355:AF355)</f>
        <v>36</v>
      </c>
    </row>
    <row r="356" spans="1:33" x14ac:dyDescent="0.25">
      <c r="A356" s="47" t="s">
        <v>13</v>
      </c>
      <c r="B356" s="38">
        <f>SUM(B354:B355)</f>
        <v>53</v>
      </c>
      <c r="C356" s="38">
        <f>SUM(C354:C355)</f>
        <v>26</v>
      </c>
      <c r="D356" s="39" t="s">
        <v>11</v>
      </c>
      <c r="E356" s="39">
        <f t="shared" si="767"/>
        <v>79</v>
      </c>
      <c r="F356" s="38">
        <f t="shared" ref="F356" si="774">SUM(F354:F355)</f>
        <v>50</v>
      </c>
      <c r="G356" s="38">
        <f t="shared" ref="G356" si="775">SUM(G354:G355)</f>
        <v>23</v>
      </c>
      <c r="H356" s="39" t="s">
        <v>11</v>
      </c>
      <c r="I356" s="39">
        <f t="shared" si="768"/>
        <v>73</v>
      </c>
      <c r="J356" s="38">
        <f t="shared" ref="J356" si="776">SUM(J354:J355)</f>
        <v>57</v>
      </c>
      <c r="K356" s="38">
        <f t="shared" ref="K356" si="777">SUM(K354:K355)</f>
        <v>20</v>
      </c>
      <c r="L356" s="39" t="s">
        <v>11</v>
      </c>
      <c r="M356" s="39">
        <f t="shared" si="769"/>
        <v>77</v>
      </c>
      <c r="N356" s="38">
        <f t="shared" ref="N356" si="778">SUM(N354:N355)</f>
        <v>59</v>
      </c>
      <c r="O356" s="38">
        <f t="shared" ref="O356" si="779">SUM(O354:O355)</f>
        <v>20</v>
      </c>
      <c r="P356" s="39" t="s">
        <v>11</v>
      </c>
      <c r="Q356" s="39">
        <f t="shared" si="770"/>
        <v>79</v>
      </c>
      <c r="R356" s="36" t="s">
        <v>11</v>
      </c>
      <c r="S356" s="36" t="s">
        <v>11</v>
      </c>
      <c r="T356" s="36" t="s">
        <v>11</v>
      </c>
      <c r="U356" s="36" t="s">
        <v>11</v>
      </c>
      <c r="V356" s="38">
        <f t="shared" ref="V356" si="780">SUM(V354:V355)</f>
        <v>62</v>
      </c>
      <c r="W356" s="38">
        <f t="shared" ref="W356" si="781">SUM(W354:W355)</f>
        <v>24</v>
      </c>
      <c r="X356" s="39" t="s">
        <v>11</v>
      </c>
      <c r="Y356" s="39">
        <f t="shared" si="771"/>
        <v>86</v>
      </c>
      <c r="Z356" s="38">
        <f t="shared" ref="Z356" si="782">SUM(Z354:Z355)</f>
        <v>66</v>
      </c>
      <c r="AA356" s="38">
        <f t="shared" ref="AA356" si="783">SUM(AA354:AA355)</f>
        <v>25</v>
      </c>
      <c r="AB356" s="39" t="s">
        <v>11</v>
      </c>
      <c r="AC356" s="39">
        <f t="shared" si="772"/>
        <v>91</v>
      </c>
      <c r="AD356" s="38">
        <f t="shared" ref="AD356" si="784">SUM(AD354:AD355)</f>
        <v>48</v>
      </c>
      <c r="AE356" s="38">
        <f t="shared" ref="AE356" si="785">SUM(AE354:AE355)</f>
        <v>24</v>
      </c>
      <c r="AF356" s="39" t="s">
        <v>11</v>
      </c>
      <c r="AG356" s="39">
        <f t="shared" si="773"/>
        <v>72</v>
      </c>
    </row>
    <row r="357" spans="1:33" x14ac:dyDescent="0.25">
      <c r="A357" s="46" t="s">
        <v>14</v>
      </c>
      <c r="B357" s="36">
        <v>18</v>
      </c>
      <c r="C357" s="36" t="s">
        <v>11</v>
      </c>
      <c r="D357" s="36" t="s">
        <v>11</v>
      </c>
      <c r="E357" s="36">
        <f t="shared" si="767"/>
        <v>18</v>
      </c>
      <c r="F357" s="36">
        <v>10</v>
      </c>
      <c r="G357" s="36" t="s">
        <v>11</v>
      </c>
      <c r="H357" s="36" t="s">
        <v>11</v>
      </c>
      <c r="I357" s="36">
        <f t="shared" si="768"/>
        <v>10</v>
      </c>
      <c r="J357" s="36">
        <v>15</v>
      </c>
      <c r="K357" s="36" t="s">
        <v>11</v>
      </c>
      <c r="L357" s="36" t="s">
        <v>11</v>
      </c>
      <c r="M357" s="36">
        <f t="shared" si="769"/>
        <v>15</v>
      </c>
      <c r="N357" s="36">
        <v>12</v>
      </c>
      <c r="O357" s="36" t="s">
        <v>11</v>
      </c>
      <c r="P357" s="36" t="s">
        <v>11</v>
      </c>
      <c r="Q357" s="36">
        <f t="shared" si="770"/>
        <v>12</v>
      </c>
      <c r="R357" s="36" t="s">
        <v>11</v>
      </c>
      <c r="S357" s="36" t="s">
        <v>11</v>
      </c>
      <c r="T357" s="36" t="s">
        <v>11</v>
      </c>
      <c r="U357" s="36" t="s">
        <v>11</v>
      </c>
      <c r="V357" s="36">
        <v>22</v>
      </c>
      <c r="W357" s="36" t="s">
        <v>11</v>
      </c>
      <c r="X357" s="36" t="s">
        <v>11</v>
      </c>
      <c r="Y357" s="36">
        <f t="shared" si="771"/>
        <v>22</v>
      </c>
      <c r="Z357" s="36">
        <v>46</v>
      </c>
      <c r="AA357" s="36" t="s">
        <v>11</v>
      </c>
      <c r="AB357" s="36" t="s">
        <v>11</v>
      </c>
      <c r="AC357" s="36">
        <f t="shared" si="772"/>
        <v>46</v>
      </c>
      <c r="AD357" s="36">
        <v>3</v>
      </c>
      <c r="AE357" s="36" t="s">
        <v>11</v>
      </c>
      <c r="AF357" s="36" t="s">
        <v>11</v>
      </c>
      <c r="AG357" s="36">
        <f t="shared" si="773"/>
        <v>3</v>
      </c>
    </row>
    <row r="358" spans="1:33" x14ac:dyDescent="0.25">
      <c r="A358" s="46" t="s">
        <v>15</v>
      </c>
      <c r="B358" s="37">
        <v>47</v>
      </c>
      <c r="C358" s="36" t="s">
        <v>11</v>
      </c>
      <c r="D358" s="36" t="s">
        <v>11</v>
      </c>
      <c r="E358" s="36">
        <f t="shared" si="767"/>
        <v>47</v>
      </c>
      <c r="F358" s="37">
        <v>38</v>
      </c>
      <c r="G358" s="36" t="s">
        <v>11</v>
      </c>
      <c r="H358" s="36" t="s">
        <v>11</v>
      </c>
      <c r="I358" s="36">
        <f t="shared" si="768"/>
        <v>38</v>
      </c>
      <c r="J358" s="37">
        <v>41</v>
      </c>
      <c r="K358" s="36" t="s">
        <v>11</v>
      </c>
      <c r="L358" s="36" t="s">
        <v>11</v>
      </c>
      <c r="M358" s="36">
        <f t="shared" si="769"/>
        <v>41</v>
      </c>
      <c r="N358" s="37">
        <v>45</v>
      </c>
      <c r="O358" s="36" t="s">
        <v>11</v>
      </c>
      <c r="P358" s="36" t="s">
        <v>11</v>
      </c>
      <c r="Q358" s="36">
        <f t="shared" si="770"/>
        <v>45</v>
      </c>
      <c r="R358" s="36" t="s">
        <v>11</v>
      </c>
      <c r="S358" s="36" t="s">
        <v>11</v>
      </c>
      <c r="T358" s="36" t="s">
        <v>11</v>
      </c>
      <c r="U358" s="36" t="s">
        <v>11</v>
      </c>
      <c r="V358" s="37">
        <v>40</v>
      </c>
      <c r="W358" s="36" t="s">
        <v>11</v>
      </c>
      <c r="X358" s="36" t="s">
        <v>11</v>
      </c>
      <c r="Y358" s="36">
        <f t="shared" si="771"/>
        <v>40</v>
      </c>
      <c r="Z358" s="37">
        <v>36</v>
      </c>
      <c r="AA358" s="36" t="s">
        <v>11</v>
      </c>
      <c r="AB358" s="36" t="s">
        <v>11</v>
      </c>
      <c r="AC358" s="36">
        <f t="shared" si="772"/>
        <v>36</v>
      </c>
      <c r="AD358" s="37">
        <v>41</v>
      </c>
      <c r="AE358" s="36" t="s">
        <v>11</v>
      </c>
      <c r="AF358" s="36" t="s">
        <v>11</v>
      </c>
      <c r="AG358" s="36">
        <f t="shared" si="773"/>
        <v>41</v>
      </c>
    </row>
    <row r="359" spans="1:33" x14ac:dyDescent="0.25">
      <c r="A359" s="47" t="s">
        <v>16</v>
      </c>
      <c r="B359" s="48">
        <f>SUM(B357:B358)</f>
        <v>65</v>
      </c>
      <c r="C359" s="39" t="s">
        <v>11</v>
      </c>
      <c r="D359" s="39" t="s">
        <v>11</v>
      </c>
      <c r="E359" s="39">
        <f t="shared" si="767"/>
        <v>65</v>
      </c>
      <c r="F359" s="48">
        <f t="shared" ref="F359" si="786">SUM(F357:F358)</f>
        <v>48</v>
      </c>
      <c r="G359" s="39" t="s">
        <v>11</v>
      </c>
      <c r="H359" s="39" t="s">
        <v>11</v>
      </c>
      <c r="I359" s="39">
        <f t="shared" si="768"/>
        <v>48</v>
      </c>
      <c r="J359" s="49">
        <f t="shared" ref="J359" si="787">SUM(J357:J358)</f>
        <v>56</v>
      </c>
      <c r="K359" s="39" t="s">
        <v>11</v>
      </c>
      <c r="L359" s="39" t="s">
        <v>11</v>
      </c>
      <c r="M359" s="39">
        <f t="shared" si="769"/>
        <v>56</v>
      </c>
      <c r="N359" s="48">
        <f t="shared" ref="N359" si="788">SUM(N357:N358)</f>
        <v>57</v>
      </c>
      <c r="O359" s="39" t="s">
        <v>11</v>
      </c>
      <c r="P359" s="39" t="s">
        <v>11</v>
      </c>
      <c r="Q359" s="39">
        <f t="shared" si="770"/>
        <v>57</v>
      </c>
      <c r="R359" s="36" t="s">
        <v>11</v>
      </c>
      <c r="S359" s="36" t="s">
        <v>11</v>
      </c>
      <c r="T359" s="36" t="s">
        <v>11</v>
      </c>
      <c r="U359" s="36" t="s">
        <v>11</v>
      </c>
      <c r="V359" s="48">
        <f t="shared" ref="V359" si="789">SUM(V357:V358)</f>
        <v>62</v>
      </c>
      <c r="W359" s="39" t="s">
        <v>11</v>
      </c>
      <c r="X359" s="39" t="s">
        <v>11</v>
      </c>
      <c r="Y359" s="39">
        <f t="shared" si="771"/>
        <v>62</v>
      </c>
      <c r="Z359" s="38">
        <f t="shared" ref="Z359" si="790">SUM(Z357:Z358)</f>
        <v>82</v>
      </c>
      <c r="AA359" s="39" t="s">
        <v>11</v>
      </c>
      <c r="AB359" s="39" t="s">
        <v>11</v>
      </c>
      <c r="AC359" s="39">
        <f t="shared" si="772"/>
        <v>82</v>
      </c>
      <c r="AD359" s="48">
        <f t="shared" ref="AD359" si="791">SUM(AD357:AD358)</f>
        <v>44</v>
      </c>
      <c r="AE359" s="39" t="s">
        <v>11</v>
      </c>
      <c r="AF359" s="39" t="s">
        <v>11</v>
      </c>
      <c r="AG359" s="39">
        <f t="shared" si="773"/>
        <v>44</v>
      </c>
    </row>
    <row r="360" spans="1:33" x14ac:dyDescent="0.25">
      <c r="A360" s="40" t="s">
        <v>17</v>
      </c>
      <c r="B360" s="48">
        <v>5</v>
      </c>
      <c r="C360" s="37">
        <v>10</v>
      </c>
      <c r="D360" s="36" t="s">
        <v>11</v>
      </c>
      <c r="E360" s="36">
        <f t="shared" si="767"/>
        <v>15</v>
      </c>
      <c r="F360" s="48">
        <v>5</v>
      </c>
      <c r="G360" s="37">
        <v>10</v>
      </c>
      <c r="H360" s="36" t="s">
        <v>11</v>
      </c>
      <c r="I360" s="36">
        <f t="shared" si="768"/>
        <v>15</v>
      </c>
      <c r="J360" s="48">
        <v>11</v>
      </c>
      <c r="K360" s="37">
        <v>10</v>
      </c>
      <c r="L360" s="36" t="s">
        <v>11</v>
      </c>
      <c r="M360" s="36">
        <f t="shared" si="769"/>
        <v>21</v>
      </c>
      <c r="N360" s="48">
        <v>0</v>
      </c>
      <c r="O360" s="37">
        <v>10</v>
      </c>
      <c r="P360" s="36" t="s">
        <v>11</v>
      </c>
      <c r="Q360" s="36">
        <f t="shared" si="770"/>
        <v>10</v>
      </c>
      <c r="R360" s="36" t="s">
        <v>11</v>
      </c>
      <c r="S360" s="36" t="s">
        <v>11</v>
      </c>
      <c r="T360" s="36" t="s">
        <v>11</v>
      </c>
      <c r="U360" s="36" t="s">
        <v>11</v>
      </c>
      <c r="V360" s="48">
        <v>7</v>
      </c>
      <c r="W360" s="37">
        <v>16</v>
      </c>
      <c r="X360" s="36" t="s">
        <v>11</v>
      </c>
      <c r="Y360" s="36">
        <f t="shared" si="771"/>
        <v>23</v>
      </c>
      <c r="Z360" s="48">
        <v>18</v>
      </c>
      <c r="AA360" s="37">
        <v>18</v>
      </c>
      <c r="AB360" s="36" t="s">
        <v>11</v>
      </c>
      <c r="AC360" s="36">
        <f t="shared" si="772"/>
        <v>36</v>
      </c>
      <c r="AD360" s="48">
        <v>0</v>
      </c>
      <c r="AE360" s="37">
        <v>29</v>
      </c>
      <c r="AF360" s="36" t="s">
        <v>11</v>
      </c>
      <c r="AG360" s="36">
        <f t="shared" si="773"/>
        <v>29</v>
      </c>
    </row>
    <row r="361" spans="1:33" x14ac:dyDescent="0.25">
      <c r="A361" s="40" t="s">
        <v>18</v>
      </c>
      <c r="B361" s="37">
        <v>23</v>
      </c>
      <c r="C361" s="37">
        <v>10</v>
      </c>
      <c r="D361" s="36" t="s">
        <v>11</v>
      </c>
      <c r="E361" s="36">
        <f t="shared" si="767"/>
        <v>33</v>
      </c>
      <c r="F361" s="48">
        <v>8</v>
      </c>
      <c r="G361" s="37">
        <v>16</v>
      </c>
      <c r="H361" s="36" t="s">
        <v>11</v>
      </c>
      <c r="I361" s="36">
        <f t="shared" si="768"/>
        <v>24</v>
      </c>
      <c r="J361" s="48">
        <v>7</v>
      </c>
      <c r="K361" s="48">
        <v>7</v>
      </c>
      <c r="L361" s="36" t="s">
        <v>11</v>
      </c>
      <c r="M361" s="36">
        <f t="shared" si="769"/>
        <v>14</v>
      </c>
      <c r="N361" s="48">
        <v>7</v>
      </c>
      <c r="O361" s="37">
        <v>10</v>
      </c>
      <c r="P361" s="36" t="s">
        <v>11</v>
      </c>
      <c r="Q361" s="36">
        <f t="shared" si="770"/>
        <v>17</v>
      </c>
      <c r="R361" s="36" t="s">
        <v>11</v>
      </c>
      <c r="S361" s="36" t="s">
        <v>11</v>
      </c>
      <c r="T361" s="36" t="s">
        <v>11</v>
      </c>
      <c r="U361" s="36" t="s">
        <v>11</v>
      </c>
      <c r="V361" s="48">
        <v>15</v>
      </c>
      <c r="W361" s="37">
        <v>10</v>
      </c>
      <c r="X361" s="36" t="s">
        <v>11</v>
      </c>
      <c r="Y361" s="36">
        <f t="shared" si="771"/>
        <v>25</v>
      </c>
      <c r="Z361" s="37">
        <v>27</v>
      </c>
      <c r="AA361" s="37">
        <v>15</v>
      </c>
      <c r="AB361" s="36" t="s">
        <v>11</v>
      </c>
      <c r="AC361" s="36">
        <f t="shared" si="772"/>
        <v>42</v>
      </c>
      <c r="AD361" s="48">
        <v>7</v>
      </c>
      <c r="AE361" s="37">
        <v>10</v>
      </c>
      <c r="AF361" s="36" t="s">
        <v>11</v>
      </c>
      <c r="AG361" s="36">
        <f t="shared" si="773"/>
        <v>17</v>
      </c>
    </row>
    <row r="362" spans="1:33" x14ac:dyDescent="0.25">
      <c r="A362" s="40" t="s">
        <v>2</v>
      </c>
      <c r="B362" s="48">
        <v>17</v>
      </c>
      <c r="C362" s="37">
        <v>18</v>
      </c>
      <c r="D362" s="36" t="s">
        <v>11</v>
      </c>
      <c r="E362" s="36">
        <f t="shared" si="767"/>
        <v>35</v>
      </c>
      <c r="F362" s="37">
        <v>23</v>
      </c>
      <c r="G362" s="37">
        <v>17</v>
      </c>
      <c r="H362" s="36" t="s">
        <v>11</v>
      </c>
      <c r="I362" s="36">
        <f t="shared" si="768"/>
        <v>40</v>
      </c>
      <c r="J362" s="37">
        <v>23</v>
      </c>
      <c r="K362" s="37">
        <v>14</v>
      </c>
      <c r="L362" s="36" t="s">
        <v>11</v>
      </c>
      <c r="M362" s="36">
        <f t="shared" si="769"/>
        <v>37</v>
      </c>
      <c r="N362" s="37">
        <v>23</v>
      </c>
      <c r="O362" s="37">
        <v>14</v>
      </c>
      <c r="P362" s="36" t="s">
        <v>11</v>
      </c>
      <c r="Q362" s="36">
        <f t="shared" si="770"/>
        <v>37</v>
      </c>
      <c r="R362" s="36" t="s">
        <v>11</v>
      </c>
      <c r="S362" s="36" t="s">
        <v>11</v>
      </c>
      <c r="T362" s="36" t="s">
        <v>11</v>
      </c>
      <c r="U362" s="36" t="s">
        <v>11</v>
      </c>
      <c r="V362" s="37">
        <v>27</v>
      </c>
      <c r="W362" s="37">
        <v>14</v>
      </c>
      <c r="X362" s="36" t="s">
        <v>11</v>
      </c>
      <c r="Y362" s="36">
        <f t="shared" si="771"/>
        <v>41</v>
      </c>
      <c r="Z362" s="37">
        <v>26</v>
      </c>
      <c r="AA362" s="37">
        <v>14</v>
      </c>
      <c r="AB362" s="36" t="s">
        <v>11</v>
      </c>
      <c r="AC362" s="36">
        <f t="shared" si="772"/>
        <v>40</v>
      </c>
      <c r="AD362" s="48">
        <v>16</v>
      </c>
      <c r="AE362" s="37">
        <v>20</v>
      </c>
      <c r="AF362" s="36" t="s">
        <v>11</v>
      </c>
      <c r="AG362" s="36">
        <f t="shared" si="773"/>
        <v>36</v>
      </c>
    </row>
    <row r="363" spans="1:33" x14ac:dyDescent="0.25">
      <c r="A363" s="40" t="s">
        <v>21</v>
      </c>
      <c r="B363" s="36">
        <v>23</v>
      </c>
      <c r="C363" s="37">
        <v>11</v>
      </c>
      <c r="D363" s="36" t="s">
        <v>11</v>
      </c>
      <c r="E363" s="36">
        <f t="shared" si="767"/>
        <v>34</v>
      </c>
      <c r="F363" s="36">
        <v>23</v>
      </c>
      <c r="G363" s="37">
        <v>11</v>
      </c>
      <c r="H363" s="36" t="s">
        <v>11</v>
      </c>
      <c r="I363" s="36">
        <f t="shared" si="768"/>
        <v>34</v>
      </c>
      <c r="J363" s="36">
        <v>25</v>
      </c>
      <c r="K363" s="37">
        <v>11</v>
      </c>
      <c r="L363" s="36" t="s">
        <v>11</v>
      </c>
      <c r="M363" s="36">
        <f t="shared" si="769"/>
        <v>36</v>
      </c>
      <c r="N363" s="36">
        <v>26</v>
      </c>
      <c r="O363" s="37">
        <v>11</v>
      </c>
      <c r="P363" s="36" t="s">
        <v>11</v>
      </c>
      <c r="Q363" s="36">
        <f t="shared" si="770"/>
        <v>37</v>
      </c>
      <c r="R363" s="36" t="s">
        <v>11</v>
      </c>
      <c r="S363" s="36" t="s">
        <v>11</v>
      </c>
      <c r="T363" s="36" t="s">
        <v>11</v>
      </c>
      <c r="U363" s="36" t="s">
        <v>11</v>
      </c>
      <c r="V363" s="36">
        <v>42</v>
      </c>
      <c r="W363" s="37">
        <v>10</v>
      </c>
      <c r="X363" s="36" t="s">
        <v>11</v>
      </c>
      <c r="Y363" s="36">
        <f t="shared" si="771"/>
        <v>52</v>
      </c>
      <c r="Z363" s="36">
        <v>44</v>
      </c>
      <c r="AA363" s="37">
        <v>13</v>
      </c>
      <c r="AB363" s="36" t="s">
        <v>11</v>
      </c>
      <c r="AC363" s="36">
        <f t="shared" si="772"/>
        <v>57</v>
      </c>
      <c r="AD363" s="36">
        <v>23</v>
      </c>
      <c r="AE363" s="37">
        <v>10</v>
      </c>
      <c r="AF363" s="36" t="s">
        <v>11</v>
      </c>
      <c r="AG363" s="36">
        <f t="shared" si="773"/>
        <v>33</v>
      </c>
    </row>
    <row r="364" spans="1:33" x14ac:dyDescent="0.25">
      <c r="A364" s="40" t="s">
        <v>23</v>
      </c>
      <c r="B364" s="37">
        <v>23</v>
      </c>
      <c r="C364" s="37">
        <v>17</v>
      </c>
      <c r="D364" s="36" t="s">
        <v>11</v>
      </c>
      <c r="E364" s="36">
        <f t="shared" si="767"/>
        <v>40</v>
      </c>
      <c r="F364" s="37">
        <v>23</v>
      </c>
      <c r="G364" s="37">
        <v>17</v>
      </c>
      <c r="H364" s="36" t="s">
        <v>11</v>
      </c>
      <c r="I364" s="36">
        <f t="shared" si="768"/>
        <v>40</v>
      </c>
      <c r="J364" s="37">
        <v>23</v>
      </c>
      <c r="K364" s="37">
        <v>16</v>
      </c>
      <c r="L364" s="36" t="s">
        <v>11</v>
      </c>
      <c r="M364" s="36">
        <f t="shared" si="769"/>
        <v>39</v>
      </c>
      <c r="N364" s="37">
        <v>25</v>
      </c>
      <c r="O364" s="37">
        <v>16</v>
      </c>
      <c r="P364" s="36" t="s">
        <v>11</v>
      </c>
      <c r="Q364" s="36">
        <f t="shared" si="770"/>
        <v>41</v>
      </c>
      <c r="R364" s="36" t="s">
        <v>11</v>
      </c>
      <c r="S364" s="36" t="s">
        <v>11</v>
      </c>
      <c r="T364" s="36" t="s">
        <v>11</v>
      </c>
      <c r="U364" s="36" t="s">
        <v>11</v>
      </c>
      <c r="V364" s="37">
        <v>24</v>
      </c>
      <c r="W364" s="37">
        <v>17</v>
      </c>
      <c r="X364" s="36" t="s">
        <v>11</v>
      </c>
      <c r="Y364" s="36">
        <f t="shared" si="771"/>
        <v>41</v>
      </c>
      <c r="Z364" s="37">
        <v>23</v>
      </c>
      <c r="AA364" s="37">
        <v>16</v>
      </c>
      <c r="AB364" s="36" t="s">
        <v>11</v>
      </c>
      <c r="AC364" s="36">
        <f t="shared" si="772"/>
        <v>39</v>
      </c>
      <c r="AD364" s="37">
        <v>23</v>
      </c>
      <c r="AE364" s="37">
        <v>12</v>
      </c>
      <c r="AF364" s="36" t="s">
        <v>11</v>
      </c>
      <c r="AG364" s="36">
        <f t="shared" si="773"/>
        <v>35</v>
      </c>
    </row>
    <row r="365" spans="1:33" x14ac:dyDescent="0.25">
      <c r="A365" s="40" t="s">
        <v>25</v>
      </c>
      <c r="B365" s="48">
        <v>6</v>
      </c>
      <c r="C365" s="37">
        <v>12</v>
      </c>
      <c r="D365" s="36" t="s">
        <v>11</v>
      </c>
      <c r="E365" s="36">
        <f t="shared" si="767"/>
        <v>18</v>
      </c>
      <c r="F365" s="48">
        <v>17</v>
      </c>
      <c r="G365" s="37">
        <v>10</v>
      </c>
      <c r="H365" s="36" t="s">
        <v>11</v>
      </c>
      <c r="I365" s="36">
        <f t="shared" si="768"/>
        <v>27</v>
      </c>
      <c r="J365" s="48">
        <v>18</v>
      </c>
      <c r="K365" s="37">
        <v>10</v>
      </c>
      <c r="L365" s="36" t="s">
        <v>11</v>
      </c>
      <c r="M365" s="36">
        <f t="shared" si="769"/>
        <v>28</v>
      </c>
      <c r="N365" s="37">
        <v>23</v>
      </c>
      <c r="O365" s="37">
        <v>10</v>
      </c>
      <c r="P365" s="36" t="s">
        <v>11</v>
      </c>
      <c r="Q365" s="36">
        <f t="shared" si="770"/>
        <v>33</v>
      </c>
      <c r="R365" s="36" t="s">
        <v>11</v>
      </c>
      <c r="S365" s="36" t="s">
        <v>11</v>
      </c>
      <c r="T365" s="36" t="s">
        <v>11</v>
      </c>
      <c r="U365" s="36" t="s">
        <v>11</v>
      </c>
      <c r="V365" s="37">
        <v>23</v>
      </c>
      <c r="W365" s="37">
        <v>10</v>
      </c>
      <c r="X365" s="36" t="s">
        <v>11</v>
      </c>
      <c r="Y365" s="36">
        <f t="shared" si="771"/>
        <v>33</v>
      </c>
      <c r="Z365" s="37">
        <v>26</v>
      </c>
      <c r="AA365" s="37">
        <v>10</v>
      </c>
      <c r="AB365" s="36" t="s">
        <v>11</v>
      </c>
      <c r="AC365" s="36">
        <f t="shared" si="772"/>
        <v>36</v>
      </c>
      <c r="AD365" s="48">
        <v>10</v>
      </c>
      <c r="AE365" s="37">
        <v>10</v>
      </c>
      <c r="AF365" s="36" t="s">
        <v>11</v>
      </c>
      <c r="AG365" s="36">
        <f t="shared" si="773"/>
        <v>20</v>
      </c>
    </row>
    <row r="366" spans="1:33" x14ac:dyDescent="0.25">
      <c r="A366" s="40" t="s">
        <v>20</v>
      </c>
      <c r="B366" s="36" t="s">
        <v>11</v>
      </c>
      <c r="C366" s="37">
        <v>12</v>
      </c>
      <c r="D366" s="36">
        <v>14</v>
      </c>
      <c r="E366" s="36">
        <f t="shared" si="767"/>
        <v>26</v>
      </c>
      <c r="F366" s="36" t="s">
        <v>11</v>
      </c>
      <c r="G366" s="37">
        <v>11</v>
      </c>
      <c r="H366" s="36">
        <v>15</v>
      </c>
      <c r="I366" s="36">
        <f t="shared" si="768"/>
        <v>26</v>
      </c>
      <c r="J366" s="36" t="s">
        <v>11</v>
      </c>
      <c r="K366" s="37">
        <v>11</v>
      </c>
      <c r="L366" s="36">
        <v>13</v>
      </c>
      <c r="M366" s="36">
        <f t="shared" si="769"/>
        <v>24</v>
      </c>
      <c r="N366" s="36" t="s">
        <v>11</v>
      </c>
      <c r="O366" s="37">
        <v>8</v>
      </c>
      <c r="P366" s="36">
        <v>12</v>
      </c>
      <c r="Q366" s="36">
        <f t="shared" si="770"/>
        <v>20</v>
      </c>
      <c r="R366" s="36" t="s">
        <v>11</v>
      </c>
      <c r="S366" s="36" t="s">
        <v>11</v>
      </c>
      <c r="T366" s="36" t="s">
        <v>11</v>
      </c>
      <c r="U366" s="36" t="s">
        <v>11</v>
      </c>
      <c r="V366" s="36" t="s">
        <v>11</v>
      </c>
      <c r="W366" s="37">
        <v>18</v>
      </c>
      <c r="X366" s="36">
        <v>20</v>
      </c>
      <c r="Y366" s="36">
        <f t="shared" si="771"/>
        <v>38</v>
      </c>
      <c r="Z366" s="36" t="s">
        <v>11</v>
      </c>
      <c r="AA366" s="37">
        <v>16</v>
      </c>
      <c r="AB366" s="36">
        <v>18</v>
      </c>
      <c r="AC366" s="36">
        <f t="shared" si="772"/>
        <v>34</v>
      </c>
      <c r="AD366" s="36" t="s">
        <v>11</v>
      </c>
      <c r="AE366" s="37">
        <v>14</v>
      </c>
      <c r="AF366" s="36">
        <v>16</v>
      </c>
      <c r="AG366" s="36">
        <f t="shared" si="773"/>
        <v>30</v>
      </c>
    </row>
    <row r="367" spans="1:33" x14ac:dyDescent="0.25">
      <c r="A367" s="40" t="s">
        <v>28</v>
      </c>
      <c r="B367" s="37">
        <v>17</v>
      </c>
      <c r="C367" s="37">
        <v>10</v>
      </c>
      <c r="D367" s="36">
        <v>20</v>
      </c>
      <c r="E367" s="36">
        <f t="shared" si="767"/>
        <v>47</v>
      </c>
      <c r="F367" s="37">
        <v>17</v>
      </c>
      <c r="G367" s="37">
        <v>9</v>
      </c>
      <c r="H367" s="36">
        <v>20</v>
      </c>
      <c r="I367" s="36">
        <f t="shared" si="768"/>
        <v>46</v>
      </c>
      <c r="J367" s="37">
        <v>17</v>
      </c>
      <c r="K367" s="37">
        <v>10</v>
      </c>
      <c r="L367" s="36">
        <v>20</v>
      </c>
      <c r="M367" s="36">
        <f t="shared" si="769"/>
        <v>47</v>
      </c>
      <c r="N367" s="37">
        <v>19</v>
      </c>
      <c r="O367" s="37">
        <v>9</v>
      </c>
      <c r="P367" s="36">
        <v>20</v>
      </c>
      <c r="Q367" s="36">
        <f t="shared" si="770"/>
        <v>48</v>
      </c>
      <c r="R367" s="36" t="s">
        <v>11</v>
      </c>
      <c r="S367" s="36" t="s">
        <v>11</v>
      </c>
      <c r="T367" s="36" t="s">
        <v>11</v>
      </c>
      <c r="U367" s="36" t="s">
        <v>11</v>
      </c>
      <c r="V367" s="37">
        <v>21</v>
      </c>
      <c r="W367" s="37">
        <v>9</v>
      </c>
      <c r="X367" s="36">
        <v>19</v>
      </c>
      <c r="Y367" s="36">
        <f t="shared" si="771"/>
        <v>49</v>
      </c>
      <c r="Z367" s="37">
        <v>18</v>
      </c>
      <c r="AA367" s="37">
        <v>9</v>
      </c>
      <c r="AB367" s="36">
        <v>20</v>
      </c>
      <c r="AC367" s="36">
        <f t="shared" si="772"/>
        <v>47</v>
      </c>
      <c r="AD367" s="37">
        <v>21</v>
      </c>
      <c r="AE367" s="48">
        <v>5</v>
      </c>
      <c r="AF367" s="36">
        <v>20</v>
      </c>
      <c r="AG367" s="36">
        <f t="shared" si="773"/>
        <v>46</v>
      </c>
    </row>
    <row r="368" spans="1:33" x14ac:dyDescent="0.25">
      <c r="A368" s="21" t="s">
        <v>29</v>
      </c>
      <c r="B368" s="39">
        <f>SUM(B356,B359,B360,B361,B362,B363,B364,B365,B366,B367)</f>
        <v>232</v>
      </c>
      <c r="C368" s="39">
        <f t="shared" ref="C368" si="792">SUM(C356,C359,C360,C361,C362,C363,C364,C365,C366,C367)</f>
        <v>126</v>
      </c>
      <c r="D368" s="39">
        <f t="shared" ref="D368" si="793">SUM(D356,D359,D360,D361,D362,D363,D364,D365,D366,D367)</f>
        <v>34</v>
      </c>
      <c r="E368" s="39">
        <f>SUM(E356,E359:E366)</f>
        <v>345</v>
      </c>
      <c r="F368" s="39">
        <f t="shared" ref="F368" si="794">SUM(F356,F359,F360,F361,F362,F363,F364,F365,F366,F367)</f>
        <v>214</v>
      </c>
      <c r="G368" s="39">
        <f t="shared" ref="G368" si="795">SUM(G356,G359,G360,G361,G362,G363,G364,G365,G366,G367)</f>
        <v>124</v>
      </c>
      <c r="H368" s="39">
        <f t="shared" ref="H368" si="796">SUM(H356,H359,H360,H361,H362,H363,H364,H365,H366,H367)</f>
        <v>35</v>
      </c>
      <c r="I368" s="39">
        <f>SUM(I356,I359:I366)</f>
        <v>327</v>
      </c>
      <c r="J368" s="39">
        <f t="shared" ref="J368" si="797">SUM(J356,J359,J360,J361,J362,J363,J364,J365,J366,J367)</f>
        <v>237</v>
      </c>
      <c r="K368" s="39">
        <f t="shared" ref="K368" si="798">SUM(K356,K359,K360,K361,K362,K363,K364,K365,K366,K367)</f>
        <v>109</v>
      </c>
      <c r="L368" s="39">
        <f t="shared" ref="L368" si="799">SUM(L356,L359,L360,L361,L362,L363,L364,L365,L366,L367)</f>
        <v>33</v>
      </c>
      <c r="M368" s="39">
        <f>SUM(M356,M359:M366)</f>
        <v>332</v>
      </c>
      <c r="N368" s="39">
        <f t="shared" ref="N368" si="800">SUM(N356,N359,N360,N361,N362,N363,N364,N365,N366,N367)</f>
        <v>239</v>
      </c>
      <c r="O368" s="39">
        <f t="shared" ref="O368" si="801">SUM(O356,O359,O360,O361,O362,O363,O364,O365,O366,O367)</f>
        <v>108</v>
      </c>
      <c r="P368" s="39">
        <f t="shared" ref="P368" si="802">SUM(P356,P359,P360,P361,P362,P363,P364,P365,P366,P367)</f>
        <v>32</v>
      </c>
      <c r="Q368" s="39">
        <f>SUM(Q356,Q359:Q366)</f>
        <v>331</v>
      </c>
      <c r="R368" s="36" t="s">
        <v>11</v>
      </c>
      <c r="S368" s="36" t="s">
        <v>11</v>
      </c>
      <c r="T368" s="36" t="s">
        <v>11</v>
      </c>
      <c r="U368" s="36" t="s">
        <v>11</v>
      </c>
      <c r="V368" s="39">
        <f t="shared" ref="V368" si="803">SUM(V356,V359,V360,V361,V362,V363,V364,V365,V366,V367)</f>
        <v>283</v>
      </c>
      <c r="W368" s="39">
        <f t="shared" ref="W368" si="804">SUM(W356,W359,W360,W361,W362,W363,W364,W365,W366,W367)</f>
        <v>128</v>
      </c>
      <c r="X368" s="39">
        <f t="shared" ref="X368" si="805">SUM(X356,X359,X360,X361,X362,X363,X364,X365,X366,X367)</f>
        <v>39</v>
      </c>
      <c r="Y368" s="39">
        <f>SUM(Y356,Y359:Y366)</f>
        <v>401</v>
      </c>
      <c r="Z368" s="39">
        <f t="shared" ref="Z368" si="806">SUM(Z356,Z359,Z360,Z361,Z362,Z363,Z364,Z365,Z366,Z367)</f>
        <v>330</v>
      </c>
      <c r="AA368" s="39">
        <f t="shared" ref="AA368" si="807">SUM(AA356,AA359,AA360,AA361,AA362,AA363,AA364,AA365,AA366,AA367)</f>
        <v>136</v>
      </c>
      <c r="AB368" s="39">
        <f t="shared" ref="AB368" si="808">SUM(AB356,AB359,AB360,AB361,AB362,AB363,AB364,AB365,AB366,AB367)</f>
        <v>38</v>
      </c>
      <c r="AC368" s="39">
        <f>SUM(AC356,AC360:AC366)</f>
        <v>375</v>
      </c>
      <c r="AD368" s="39">
        <f t="shared" ref="AD368" si="809">SUM(AD356,AD359,AD360,AD361,AD362,AD363,AD364,AD365,AD366,AD367)</f>
        <v>192</v>
      </c>
      <c r="AE368" s="39">
        <f t="shared" ref="AE368" si="810">SUM(AE356,AE359,AE360,AE361,AE362,AE363,AE364,AE365,AE366,AE367)</f>
        <v>134</v>
      </c>
      <c r="AF368" s="39">
        <f t="shared" ref="AF368" si="811">SUM(AF356,AF359,AF360,AF361,AF362,AF363,AF364,AF365,AF366,AF367)</f>
        <v>36</v>
      </c>
      <c r="AG368" s="39">
        <f>SUM(AG356,AG359:AG366)</f>
        <v>316</v>
      </c>
    </row>
    <row r="369" spans="1:33" ht="26.25" x14ac:dyDescent="0.25">
      <c r="A369" s="193" t="s">
        <v>286</v>
      </c>
      <c r="B369" s="193"/>
      <c r="C369" s="193"/>
      <c r="D369" s="193"/>
      <c r="E369" s="193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</row>
    <row r="370" spans="1:33" ht="18.75" x14ac:dyDescent="0.25">
      <c r="A370" s="205" t="s">
        <v>34</v>
      </c>
      <c r="B370" s="205"/>
      <c r="C370" s="205"/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5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</row>
    <row r="371" spans="1:33" ht="21" x14ac:dyDescent="0.25">
      <c r="A371" s="195" t="s">
        <v>238</v>
      </c>
      <c r="B371" s="195"/>
      <c r="C371" s="195"/>
      <c r="D371" s="195"/>
      <c r="E371" s="195"/>
      <c r="F371" s="195"/>
      <c r="G371" s="195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  <c r="R371" s="195"/>
      <c r="S371" s="195"/>
      <c r="T371" s="195"/>
      <c r="U371" s="195"/>
      <c r="V371" s="195"/>
      <c r="W371" s="195"/>
      <c r="X371" s="195"/>
      <c r="Y371" s="195"/>
      <c r="Z371" s="195"/>
      <c r="AA371" s="195"/>
      <c r="AB371" s="195"/>
      <c r="AC371" s="195"/>
      <c r="AD371" s="195"/>
      <c r="AE371" s="195"/>
      <c r="AF371" s="195"/>
      <c r="AG371" s="195"/>
    </row>
    <row r="372" spans="1:33" ht="19.5" x14ac:dyDescent="0.35">
      <c r="A372" s="21" t="s">
        <v>1</v>
      </c>
      <c r="B372" s="206" t="s">
        <v>313</v>
      </c>
      <c r="C372" s="206"/>
      <c r="D372" s="206"/>
      <c r="E372" s="206"/>
      <c r="F372" s="206" t="s">
        <v>349</v>
      </c>
      <c r="G372" s="206"/>
      <c r="H372" s="206"/>
      <c r="I372" s="206"/>
      <c r="J372" s="206" t="s">
        <v>350</v>
      </c>
      <c r="K372" s="206"/>
      <c r="L372" s="206"/>
      <c r="M372" s="206"/>
      <c r="N372" s="206" t="s">
        <v>351</v>
      </c>
      <c r="O372" s="206"/>
      <c r="P372" s="206"/>
      <c r="Q372" s="206"/>
      <c r="R372" s="196" t="s">
        <v>272</v>
      </c>
      <c r="S372" s="196"/>
      <c r="T372" s="196"/>
      <c r="U372" s="196"/>
      <c r="V372" s="206" t="s">
        <v>352</v>
      </c>
      <c r="W372" s="206"/>
      <c r="X372" s="206"/>
      <c r="Y372" s="206"/>
      <c r="Z372" s="206" t="s">
        <v>353</v>
      </c>
      <c r="AA372" s="206"/>
      <c r="AB372" s="206"/>
      <c r="AC372" s="206"/>
      <c r="AD372" s="196" t="s">
        <v>271</v>
      </c>
      <c r="AE372" s="196"/>
      <c r="AF372" s="196"/>
      <c r="AG372" s="196"/>
    </row>
    <row r="373" spans="1:33" x14ac:dyDescent="0.25">
      <c r="A373" s="40" t="s">
        <v>3</v>
      </c>
      <c r="B373" s="40" t="s">
        <v>4</v>
      </c>
      <c r="C373" s="40" t="s">
        <v>5</v>
      </c>
      <c r="D373" s="40" t="s">
        <v>6</v>
      </c>
      <c r="E373" s="40" t="s">
        <v>7</v>
      </c>
      <c r="F373" s="40" t="s">
        <v>4</v>
      </c>
      <c r="G373" s="40" t="s">
        <v>5</v>
      </c>
      <c r="H373" s="40" t="s">
        <v>6</v>
      </c>
      <c r="I373" s="40" t="s">
        <v>7</v>
      </c>
      <c r="J373" s="40" t="s">
        <v>4</v>
      </c>
      <c r="K373" s="40" t="s">
        <v>5</v>
      </c>
      <c r="L373" s="40" t="s">
        <v>6</v>
      </c>
      <c r="M373" s="40" t="s">
        <v>7</v>
      </c>
      <c r="N373" s="40" t="s">
        <v>4</v>
      </c>
      <c r="O373" s="40" t="s">
        <v>5</v>
      </c>
      <c r="P373" s="40" t="s">
        <v>6</v>
      </c>
      <c r="Q373" s="40" t="s">
        <v>7</v>
      </c>
      <c r="R373" s="40" t="s">
        <v>4</v>
      </c>
      <c r="S373" s="40" t="s">
        <v>5</v>
      </c>
      <c r="T373" s="40" t="s">
        <v>6</v>
      </c>
      <c r="U373" s="40" t="s">
        <v>7</v>
      </c>
      <c r="V373" s="40" t="s">
        <v>4</v>
      </c>
      <c r="W373" s="40" t="s">
        <v>5</v>
      </c>
      <c r="X373" s="40" t="s">
        <v>6</v>
      </c>
      <c r="Y373" s="40" t="s">
        <v>7</v>
      </c>
      <c r="Z373" s="40" t="s">
        <v>4</v>
      </c>
      <c r="AA373" s="40" t="s">
        <v>5</v>
      </c>
      <c r="AB373" s="40" t="s">
        <v>6</v>
      </c>
      <c r="AC373" s="40" t="s">
        <v>7</v>
      </c>
      <c r="AD373" s="40" t="s">
        <v>4</v>
      </c>
      <c r="AE373" s="40" t="s">
        <v>5</v>
      </c>
      <c r="AF373" s="40" t="s">
        <v>6</v>
      </c>
      <c r="AG373" s="40" t="s">
        <v>7</v>
      </c>
    </row>
    <row r="374" spans="1:33" x14ac:dyDescent="0.25">
      <c r="A374" s="46" t="s">
        <v>10</v>
      </c>
      <c r="B374" s="36">
        <v>30</v>
      </c>
      <c r="C374" s="36">
        <v>10</v>
      </c>
      <c r="D374" s="36" t="s">
        <v>11</v>
      </c>
      <c r="E374" s="36">
        <f>SUM(B374:D374)</f>
        <v>40</v>
      </c>
      <c r="F374" s="36">
        <v>23</v>
      </c>
      <c r="G374" s="36">
        <v>10</v>
      </c>
      <c r="H374" s="36" t="s">
        <v>11</v>
      </c>
      <c r="I374" s="36">
        <f t="shared" ref="I374" si="812">SUM(F374:H374)</f>
        <v>33</v>
      </c>
      <c r="J374" s="36">
        <v>24</v>
      </c>
      <c r="K374" s="36">
        <v>10</v>
      </c>
      <c r="L374" s="36" t="s">
        <v>11</v>
      </c>
      <c r="M374" s="36">
        <f t="shared" ref="M374" si="813">SUM(J374:L374)</f>
        <v>34</v>
      </c>
      <c r="N374" s="36">
        <v>24</v>
      </c>
      <c r="O374" s="36">
        <v>11</v>
      </c>
      <c r="P374" s="36" t="s">
        <v>11</v>
      </c>
      <c r="Q374" s="36">
        <f t="shared" ref="Q374" si="814">SUM(N374:P374)</f>
        <v>35</v>
      </c>
      <c r="R374" s="36" t="s">
        <v>11</v>
      </c>
      <c r="S374" s="36" t="s">
        <v>11</v>
      </c>
      <c r="T374" s="36" t="s">
        <v>11</v>
      </c>
      <c r="U374" s="36" t="s">
        <v>11</v>
      </c>
      <c r="V374" s="36">
        <v>28</v>
      </c>
      <c r="W374" s="36">
        <v>13</v>
      </c>
      <c r="X374" s="36" t="s">
        <v>11</v>
      </c>
      <c r="Y374" s="36">
        <f t="shared" ref="Y374" si="815">SUM(V374:X374)</f>
        <v>41</v>
      </c>
      <c r="Z374" s="36">
        <v>24</v>
      </c>
      <c r="AA374" s="36">
        <v>13</v>
      </c>
      <c r="AB374" s="36" t="s">
        <v>11</v>
      </c>
      <c r="AC374" s="36">
        <f t="shared" ref="AC374" si="816">SUM(Z374:AB374)</f>
        <v>37</v>
      </c>
      <c r="AD374" s="36" t="s">
        <v>11</v>
      </c>
      <c r="AE374" s="36" t="s">
        <v>11</v>
      </c>
      <c r="AF374" s="36" t="s">
        <v>11</v>
      </c>
      <c r="AG374" s="36" t="s">
        <v>11</v>
      </c>
    </row>
    <row r="375" spans="1:33" x14ac:dyDescent="0.25">
      <c r="A375" s="46" t="s">
        <v>12</v>
      </c>
      <c r="B375" s="37">
        <v>16</v>
      </c>
      <c r="C375" s="37">
        <v>10</v>
      </c>
      <c r="D375" s="36" t="s">
        <v>11</v>
      </c>
      <c r="E375" s="36">
        <f t="shared" ref="E375:E387" si="817">SUM(B375:D375)</f>
        <v>26</v>
      </c>
      <c r="F375" s="37">
        <v>28</v>
      </c>
      <c r="G375" s="37">
        <v>10</v>
      </c>
      <c r="H375" s="36" t="s">
        <v>11</v>
      </c>
      <c r="I375" s="36">
        <f t="shared" ref="I375:I387" si="818">SUM(F375:H375)</f>
        <v>38</v>
      </c>
      <c r="J375" s="37">
        <v>25</v>
      </c>
      <c r="K375" s="37">
        <v>10</v>
      </c>
      <c r="L375" s="36" t="s">
        <v>11</v>
      </c>
      <c r="M375" s="36">
        <f t="shared" ref="M375:M387" si="819">SUM(J375:L375)</f>
        <v>35</v>
      </c>
      <c r="N375" s="37">
        <v>28</v>
      </c>
      <c r="O375" s="37">
        <v>11</v>
      </c>
      <c r="P375" s="36" t="s">
        <v>11</v>
      </c>
      <c r="Q375" s="36">
        <f t="shared" ref="Q375:Q387" si="820">SUM(N375:P375)</f>
        <v>39</v>
      </c>
      <c r="R375" s="36" t="s">
        <v>11</v>
      </c>
      <c r="S375" s="36" t="s">
        <v>11</v>
      </c>
      <c r="T375" s="36" t="s">
        <v>11</v>
      </c>
      <c r="U375" s="36" t="s">
        <v>11</v>
      </c>
      <c r="V375" s="37">
        <v>23</v>
      </c>
      <c r="W375" s="37">
        <v>7</v>
      </c>
      <c r="X375" s="36" t="s">
        <v>11</v>
      </c>
      <c r="Y375" s="36">
        <f t="shared" ref="Y375:Y387" si="821">SUM(V375:X375)</f>
        <v>30</v>
      </c>
      <c r="Z375" s="37">
        <v>27</v>
      </c>
      <c r="AA375" s="37">
        <v>7</v>
      </c>
      <c r="AB375" s="36" t="s">
        <v>11</v>
      </c>
      <c r="AC375" s="36">
        <f t="shared" ref="AC375:AC387" si="822">SUM(Z375:AB375)</f>
        <v>34</v>
      </c>
      <c r="AD375" s="36" t="s">
        <v>11</v>
      </c>
      <c r="AE375" s="36" t="s">
        <v>11</v>
      </c>
      <c r="AF375" s="36" t="s">
        <v>11</v>
      </c>
      <c r="AG375" s="36" t="s">
        <v>11</v>
      </c>
    </row>
    <row r="376" spans="1:33" x14ac:dyDescent="0.25">
      <c r="A376" s="47" t="s">
        <v>13</v>
      </c>
      <c r="B376" s="38">
        <f>SUM(B374:B375)</f>
        <v>46</v>
      </c>
      <c r="C376" s="38">
        <f>SUM(C374:C375)</f>
        <v>20</v>
      </c>
      <c r="D376" s="39" t="s">
        <v>11</v>
      </c>
      <c r="E376" s="39">
        <f t="shared" si="817"/>
        <v>66</v>
      </c>
      <c r="F376" s="38">
        <f t="shared" ref="F376" si="823">SUM(F374:F375)</f>
        <v>51</v>
      </c>
      <c r="G376" s="38">
        <f t="shared" ref="G376" si="824">SUM(G374:G375)</f>
        <v>20</v>
      </c>
      <c r="H376" s="39" t="s">
        <v>11</v>
      </c>
      <c r="I376" s="39">
        <f t="shared" si="818"/>
        <v>71</v>
      </c>
      <c r="J376" s="38">
        <f t="shared" ref="J376" si="825">SUM(J374:J375)</f>
        <v>49</v>
      </c>
      <c r="K376" s="38">
        <f t="shared" ref="K376" si="826">SUM(K374:K375)</f>
        <v>20</v>
      </c>
      <c r="L376" s="39" t="s">
        <v>11</v>
      </c>
      <c r="M376" s="39">
        <f t="shared" si="819"/>
        <v>69</v>
      </c>
      <c r="N376" s="38">
        <f t="shared" ref="N376" si="827">SUM(N374:N375)</f>
        <v>52</v>
      </c>
      <c r="O376" s="38">
        <f t="shared" ref="O376" si="828">SUM(O374:O375)</f>
        <v>22</v>
      </c>
      <c r="P376" s="39" t="s">
        <v>11</v>
      </c>
      <c r="Q376" s="39">
        <f t="shared" si="820"/>
        <v>74</v>
      </c>
      <c r="R376" s="36" t="s">
        <v>11</v>
      </c>
      <c r="S376" s="36" t="s">
        <v>11</v>
      </c>
      <c r="T376" s="36" t="s">
        <v>11</v>
      </c>
      <c r="U376" s="36" t="s">
        <v>11</v>
      </c>
      <c r="V376" s="38">
        <f t="shared" ref="V376" si="829">SUM(V374:V375)</f>
        <v>51</v>
      </c>
      <c r="W376" s="38">
        <f t="shared" ref="W376" si="830">SUM(W374:W375)</f>
        <v>20</v>
      </c>
      <c r="X376" s="39" t="s">
        <v>11</v>
      </c>
      <c r="Y376" s="39">
        <f t="shared" si="821"/>
        <v>71</v>
      </c>
      <c r="Z376" s="38">
        <f t="shared" ref="Z376" si="831">SUM(Z374:Z375)</f>
        <v>51</v>
      </c>
      <c r="AA376" s="38">
        <f t="shared" ref="AA376" si="832">SUM(AA374:AA375)</f>
        <v>20</v>
      </c>
      <c r="AB376" s="39" t="s">
        <v>11</v>
      </c>
      <c r="AC376" s="39">
        <f t="shared" si="822"/>
        <v>71</v>
      </c>
      <c r="AD376" s="36" t="s">
        <v>11</v>
      </c>
      <c r="AE376" s="36" t="s">
        <v>11</v>
      </c>
      <c r="AF376" s="36" t="s">
        <v>11</v>
      </c>
      <c r="AG376" s="36" t="s">
        <v>11</v>
      </c>
    </row>
    <row r="377" spans="1:33" x14ac:dyDescent="0.25">
      <c r="A377" s="46" t="s">
        <v>14</v>
      </c>
      <c r="B377" s="36">
        <v>5</v>
      </c>
      <c r="C377" s="36" t="s">
        <v>11</v>
      </c>
      <c r="D377" s="36" t="s">
        <v>11</v>
      </c>
      <c r="E377" s="36">
        <f t="shared" si="817"/>
        <v>5</v>
      </c>
      <c r="F377" s="36">
        <v>7</v>
      </c>
      <c r="G377" s="36" t="s">
        <v>11</v>
      </c>
      <c r="H377" s="36" t="s">
        <v>11</v>
      </c>
      <c r="I377" s="36">
        <f t="shared" si="818"/>
        <v>7</v>
      </c>
      <c r="J377" s="36">
        <v>10</v>
      </c>
      <c r="K377" s="36" t="s">
        <v>11</v>
      </c>
      <c r="L377" s="36" t="s">
        <v>11</v>
      </c>
      <c r="M377" s="36">
        <f t="shared" si="819"/>
        <v>10</v>
      </c>
      <c r="N377" s="36">
        <v>13</v>
      </c>
      <c r="O377" s="36" t="s">
        <v>11</v>
      </c>
      <c r="P377" s="36" t="s">
        <v>11</v>
      </c>
      <c r="Q377" s="36">
        <f t="shared" si="820"/>
        <v>13</v>
      </c>
      <c r="R377" s="36" t="s">
        <v>11</v>
      </c>
      <c r="S377" s="36" t="s">
        <v>11</v>
      </c>
      <c r="T377" s="36" t="s">
        <v>11</v>
      </c>
      <c r="U377" s="36" t="s">
        <v>11</v>
      </c>
      <c r="V377" s="36">
        <v>9</v>
      </c>
      <c r="W377" s="36" t="s">
        <v>11</v>
      </c>
      <c r="X377" s="36" t="s">
        <v>11</v>
      </c>
      <c r="Y377" s="36">
        <f t="shared" si="821"/>
        <v>9</v>
      </c>
      <c r="Z377" s="36">
        <v>4</v>
      </c>
      <c r="AA377" s="36" t="s">
        <v>11</v>
      </c>
      <c r="AB377" s="36" t="s">
        <v>11</v>
      </c>
      <c r="AC377" s="36">
        <f t="shared" si="822"/>
        <v>4</v>
      </c>
      <c r="AD377" s="36" t="s">
        <v>11</v>
      </c>
      <c r="AE377" s="36" t="s">
        <v>11</v>
      </c>
      <c r="AF377" s="36" t="s">
        <v>11</v>
      </c>
      <c r="AG377" s="36" t="s">
        <v>11</v>
      </c>
    </row>
    <row r="378" spans="1:33" x14ac:dyDescent="0.25">
      <c r="A378" s="46" t="s">
        <v>15</v>
      </c>
      <c r="B378" s="37">
        <v>36</v>
      </c>
      <c r="C378" s="36" t="s">
        <v>11</v>
      </c>
      <c r="D378" s="36" t="s">
        <v>11</v>
      </c>
      <c r="E378" s="36">
        <f t="shared" si="817"/>
        <v>36</v>
      </c>
      <c r="F378" s="37">
        <v>34</v>
      </c>
      <c r="G378" s="36" t="s">
        <v>11</v>
      </c>
      <c r="H378" s="36" t="s">
        <v>11</v>
      </c>
      <c r="I378" s="36">
        <f t="shared" si="818"/>
        <v>34</v>
      </c>
      <c r="J378" s="37">
        <v>34</v>
      </c>
      <c r="K378" s="36" t="s">
        <v>11</v>
      </c>
      <c r="L378" s="36" t="s">
        <v>11</v>
      </c>
      <c r="M378" s="36">
        <f t="shared" si="819"/>
        <v>34</v>
      </c>
      <c r="N378" s="37">
        <v>43</v>
      </c>
      <c r="O378" s="36" t="s">
        <v>11</v>
      </c>
      <c r="P378" s="36" t="s">
        <v>11</v>
      </c>
      <c r="Q378" s="36">
        <f t="shared" si="820"/>
        <v>43</v>
      </c>
      <c r="R378" s="36" t="s">
        <v>11</v>
      </c>
      <c r="S378" s="36" t="s">
        <v>11</v>
      </c>
      <c r="T378" s="36" t="s">
        <v>11</v>
      </c>
      <c r="U378" s="36" t="s">
        <v>11</v>
      </c>
      <c r="V378" s="37">
        <v>39</v>
      </c>
      <c r="W378" s="36" t="s">
        <v>11</v>
      </c>
      <c r="X378" s="36" t="s">
        <v>11</v>
      </c>
      <c r="Y378" s="36">
        <f t="shared" si="821"/>
        <v>39</v>
      </c>
      <c r="Z378" s="37">
        <v>36</v>
      </c>
      <c r="AA378" s="36" t="s">
        <v>11</v>
      </c>
      <c r="AB378" s="36" t="s">
        <v>11</v>
      </c>
      <c r="AC378" s="36">
        <f t="shared" si="822"/>
        <v>36</v>
      </c>
      <c r="AD378" s="36" t="s">
        <v>11</v>
      </c>
      <c r="AE378" s="36" t="s">
        <v>11</v>
      </c>
      <c r="AF378" s="36" t="s">
        <v>11</v>
      </c>
      <c r="AG378" s="36" t="s">
        <v>11</v>
      </c>
    </row>
    <row r="379" spans="1:33" x14ac:dyDescent="0.25">
      <c r="A379" s="47" t="s">
        <v>16</v>
      </c>
      <c r="B379" s="48">
        <f>SUM(B377:B378)</f>
        <v>41</v>
      </c>
      <c r="C379" s="39" t="s">
        <v>11</v>
      </c>
      <c r="D379" s="39" t="s">
        <v>11</v>
      </c>
      <c r="E379" s="39">
        <f t="shared" si="817"/>
        <v>41</v>
      </c>
      <c r="F379" s="48">
        <f t="shared" ref="F379" si="833">SUM(F377:F378)</f>
        <v>41</v>
      </c>
      <c r="G379" s="39" t="s">
        <v>11</v>
      </c>
      <c r="H379" s="39" t="s">
        <v>11</v>
      </c>
      <c r="I379" s="39">
        <f t="shared" si="818"/>
        <v>41</v>
      </c>
      <c r="J379" s="48">
        <f t="shared" ref="J379" si="834">SUM(J377:J378)</f>
        <v>44</v>
      </c>
      <c r="K379" s="39" t="s">
        <v>11</v>
      </c>
      <c r="L379" s="39" t="s">
        <v>11</v>
      </c>
      <c r="M379" s="39">
        <f t="shared" si="819"/>
        <v>44</v>
      </c>
      <c r="N379" s="51">
        <f t="shared" ref="N379" si="835">SUM(N377:N378)</f>
        <v>56</v>
      </c>
      <c r="O379" s="39" t="s">
        <v>11</v>
      </c>
      <c r="P379" s="39" t="s">
        <v>11</v>
      </c>
      <c r="Q379" s="39">
        <f t="shared" si="820"/>
        <v>56</v>
      </c>
      <c r="R379" s="36" t="s">
        <v>11</v>
      </c>
      <c r="S379" s="36" t="s">
        <v>11</v>
      </c>
      <c r="T379" s="36" t="s">
        <v>11</v>
      </c>
      <c r="U379" s="36" t="s">
        <v>11</v>
      </c>
      <c r="V379" s="48">
        <f t="shared" ref="V379" si="836">SUM(V377:V378)</f>
        <v>48</v>
      </c>
      <c r="W379" s="39" t="s">
        <v>11</v>
      </c>
      <c r="X379" s="39" t="s">
        <v>11</v>
      </c>
      <c r="Y379" s="39">
        <f t="shared" si="821"/>
        <v>48</v>
      </c>
      <c r="Z379" s="51">
        <f t="shared" ref="Z379" si="837">SUM(Z377:Z378)</f>
        <v>40</v>
      </c>
      <c r="AA379" s="39" t="s">
        <v>11</v>
      </c>
      <c r="AB379" s="39" t="s">
        <v>11</v>
      </c>
      <c r="AC379" s="39">
        <f t="shared" si="822"/>
        <v>40</v>
      </c>
      <c r="AD379" s="36" t="s">
        <v>11</v>
      </c>
      <c r="AE379" s="36" t="s">
        <v>11</v>
      </c>
      <c r="AF379" s="36" t="s">
        <v>11</v>
      </c>
      <c r="AG379" s="36" t="s">
        <v>11</v>
      </c>
    </row>
    <row r="380" spans="1:33" x14ac:dyDescent="0.25">
      <c r="A380" s="40" t="s">
        <v>17</v>
      </c>
      <c r="B380" s="48">
        <v>0</v>
      </c>
      <c r="C380" s="37">
        <v>18</v>
      </c>
      <c r="D380" s="36" t="s">
        <v>11</v>
      </c>
      <c r="E380" s="36">
        <f t="shared" si="817"/>
        <v>18</v>
      </c>
      <c r="F380" s="48">
        <v>0</v>
      </c>
      <c r="G380" s="37">
        <v>25</v>
      </c>
      <c r="H380" s="36" t="s">
        <v>11</v>
      </c>
      <c r="I380" s="36">
        <f t="shared" si="818"/>
        <v>25</v>
      </c>
      <c r="J380" s="48">
        <v>0</v>
      </c>
      <c r="K380" s="37">
        <v>25</v>
      </c>
      <c r="L380" s="36" t="s">
        <v>11</v>
      </c>
      <c r="M380" s="36">
        <f t="shared" si="819"/>
        <v>25</v>
      </c>
      <c r="N380" s="48">
        <v>2</v>
      </c>
      <c r="O380" s="37">
        <v>20</v>
      </c>
      <c r="P380" s="36" t="s">
        <v>11</v>
      </c>
      <c r="Q380" s="36">
        <f t="shared" si="820"/>
        <v>22</v>
      </c>
      <c r="R380" s="36" t="s">
        <v>11</v>
      </c>
      <c r="S380" s="36" t="s">
        <v>11</v>
      </c>
      <c r="T380" s="36" t="s">
        <v>11</v>
      </c>
      <c r="U380" s="36" t="s">
        <v>11</v>
      </c>
      <c r="V380" s="48">
        <v>2</v>
      </c>
      <c r="W380" s="37">
        <v>19</v>
      </c>
      <c r="X380" s="36" t="s">
        <v>11</v>
      </c>
      <c r="Y380" s="36">
        <f t="shared" si="821"/>
        <v>21</v>
      </c>
      <c r="Z380" s="48">
        <v>0</v>
      </c>
      <c r="AA380" s="48">
        <v>7</v>
      </c>
      <c r="AB380" s="36" t="s">
        <v>11</v>
      </c>
      <c r="AC380" s="36">
        <f t="shared" si="822"/>
        <v>7</v>
      </c>
      <c r="AD380" s="36" t="s">
        <v>11</v>
      </c>
      <c r="AE380" s="36" t="s">
        <v>11</v>
      </c>
      <c r="AF380" s="36" t="s">
        <v>11</v>
      </c>
      <c r="AG380" s="36" t="s">
        <v>11</v>
      </c>
    </row>
    <row r="381" spans="1:33" x14ac:dyDescent="0.25">
      <c r="A381" s="40" t="s">
        <v>18</v>
      </c>
      <c r="B381" s="48">
        <v>7</v>
      </c>
      <c r="C381" s="37">
        <v>10</v>
      </c>
      <c r="D381" s="36" t="s">
        <v>11</v>
      </c>
      <c r="E381" s="36">
        <f t="shared" si="817"/>
        <v>17</v>
      </c>
      <c r="F381" s="48">
        <v>3</v>
      </c>
      <c r="G381" s="37">
        <v>12</v>
      </c>
      <c r="H381" s="36" t="s">
        <v>11</v>
      </c>
      <c r="I381" s="36">
        <f t="shared" si="818"/>
        <v>15</v>
      </c>
      <c r="J381" s="48">
        <v>5</v>
      </c>
      <c r="K381" s="37">
        <v>11</v>
      </c>
      <c r="L381" s="36" t="s">
        <v>11</v>
      </c>
      <c r="M381" s="36">
        <f t="shared" si="819"/>
        <v>16</v>
      </c>
      <c r="N381" s="37">
        <v>25</v>
      </c>
      <c r="O381" s="37">
        <v>13</v>
      </c>
      <c r="P381" s="36" t="s">
        <v>11</v>
      </c>
      <c r="Q381" s="36">
        <f t="shared" si="820"/>
        <v>38</v>
      </c>
      <c r="R381" s="36" t="s">
        <v>11</v>
      </c>
      <c r="S381" s="36" t="s">
        <v>11</v>
      </c>
      <c r="T381" s="36" t="s">
        <v>11</v>
      </c>
      <c r="U381" s="36" t="s">
        <v>11</v>
      </c>
      <c r="V381" s="48">
        <v>5</v>
      </c>
      <c r="W381" s="48">
        <v>7</v>
      </c>
      <c r="X381" s="36" t="s">
        <v>11</v>
      </c>
      <c r="Y381" s="36">
        <f t="shared" si="821"/>
        <v>12</v>
      </c>
      <c r="Z381" s="48">
        <v>12</v>
      </c>
      <c r="AA381" s="37">
        <v>18</v>
      </c>
      <c r="AB381" s="36" t="s">
        <v>11</v>
      </c>
      <c r="AC381" s="36">
        <f t="shared" si="822"/>
        <v>30</v>
      </c>
      <c r="AD381" s="36" t="s">
        <v>11</v>
      </c>
      <c r="AE381" s="36" t="s">
        <v>11</v>
      </c>
      <c r="AF381" s="36" t="s">
        <v>11</v>
      </c>
      <c r="AG381" s="36" t="s">
        <v>11</v>
      </c>
    </row>
    <row r="382" spans="1:33" x14ac:dyDescent="0.25">
      <c r="A382" s="40" t="s">
        <v>2</v>
      </c>
      <c r="B382" s="48">
        <v>15</v>
      </c>
      <c r="C382" s="37">
        <v>18</v>
      </c>
      <c r="D382" s="36" t="s">
        <v>11</v>
      </c>
      <c r="E382" s="36">
        <f t="shared" si="817"/>
        <v>33</v>
      </c>
      <c r="F382" s="48">
        <v>10</v>
      </c>
      <c r="G382" s="37">
        <v>18</v>
      </c>
      <c r="H382" s="36" t="s">
        <v>11</v>
      </c>
      <c r="I382" s="36">
        <f t="shared" si="818"/>
        <v>28</v>
      </c>
      <c r="J382" s="48">
        <v>18</v>
      </c>
      <c r="K382" s="37">
        <v>18</v>
      </c>
      <c r="L382" s="36" t="s">
        <v>11</v>
      </c>
      <c r="M382" s="36">
        <f t="shared" si="819"/>
        <v>36</v>
      </c>
      <c r="N382" s="48">
        <v>19</v>
      </c>
      <c r="O382" s="37">
        <v>18</v>
      </c>
      <c r="P382" s="36" t="s">
        <v>11</v>
      </c>
      <c r="Q382" s="36">
        <f t="shared" si="820"/>
        <v>37</v>
      </c>
      <c r="R382" s="36" t="s">
        <v>11</v>
      </c>
      <c r="S382" s="36" t="s">
        <v>11</v>
      </c>
      <c r="T382" s="36" t="s">
        <v>11</v>
      </c>
      <c r="U382" s="36" t="s">
        <v>11</v>
      </c>
      <c r="V382" s="48">
        <v>10</v>
      </c>
      <c r="W382" s="37">
        <v>16</v>
      </c>
      <c r="X382" s="36" t="s">
        <v>11</v>
      </c>
      <c r="Y382" s="36">
        <f t="shared" si="821"/>
        <v>26</v>
      </c>
      <c r="Z382" s="51">
        <v>10</v>
      </c>
      <c r="AA382" s="37">
        <v>19</v>
      </c>
      <c r="AB382" s="36" t="s">
        <v>11</v>
      </c>
      <c r="AC382" s="36">
        <f t="shared" si="822"/>
        <v>29</v>
      </c>
      <c r="AD382" s="36" t="s">
        <v>11</v>
      </c>
      <c r="AE382" s="36" t="s">
        <v>11</v>
      </c>
      <c r="AF382" s="36" t="s">
        <v>11</v>
      </c>
      <c r="AG382" s="36" t="s">
        <v>11</v>
      </c>
    </row>
    <row r="383" spans="1:33" x14ac:dyDescent="0.25">
      <c r="A383" s="40" t="s">
        <v>21</v>
      </c>
      <c r="B383" s="36">
        <v>23</v>
      </c>
      <c r="C383" s="37">
        <v>10</v>
      </c>
      <c r="D383" s="36" t="s">
        <v>11</v>
      </c>
      <c r="E383" s="36">
        <f t="shared" si="817"/>
        <v>33</v>
      </c>
      <c r="F383" s="36">
        <v>26</v>
      </c>
      <c r="G383" s="37">
        <v>10</v>
      </c>
      <c r="H383" s="36" t="s">
        <v>11</v>
      </c>
      <c r="I383" s="36">
        <f t="shared" si="818"/>
        <v>36</v>
      </c>
      <c r="J383" s="36">
        <v>23</v>
      </c>
      <c r="K383" s="37">
        <v>10</v>
      </c>
      <c r="L383" s="36" t="s">
        <v>11</v>
      </c>
      <c r="M383" s="36">
        <f t="shared" si="819"/>
        <v>33</v>
      </c>
      <c r="N383" s="36">
        <v>23</v>
      </c>
      <c r="O383" s="37">
        <v>10</v>
      </c>
      <c r="P383" s="36" t="s">
        <v>11</v>
      </c>
      <c r="Q383" s="36">
        <f t="shared" si="820"/>
        <v>33</v>
      </c>
      <c r="R383" s="36" t="s">
        <v>11</v>
      </c>
      <c r="S383" s="36" t="s">
        <v>11</v>
      </c>
      <c r="T383" s="36" t="s">
        <v>11</v>
      </c>
      <c r="U383" s="36" t="s">
        <v>11</v>
      </c>
      <c r="V383" s="36">
        <v>24</v>
      </c>
      <c r="W383" s="37">
        <v>10</v>
      </c>
      <c r="X383" s="36" t="s">
        <v>11</v>
      </c>
      <c r="Y383" s="36">
        <f t="shared" si="821"/>
        <v>34</v>
      </c>
      <c r="Z383" s="72">
        <v>5</v>
      </c>
      <c r="AA383" s="37">
        <v>10</v>
      </c>
      <c r="AB383" s="36" t="s">
        <v>11</v>
      </c>
      <c r="AC383" s="36">
        <f t="shared" si="822"/>
        <v>15</v>
      </c>
      <c r="AD383" s="36" t="s">
        <v>11</v>
      </c>
      <c r="AE383" s="36" t="s">
        <v>11</v>
      </c>
      <c r="AF383" s="36" t="s">
        <v>11</v>
      </c>
      <c r="AG383" s="36" t="s">
        <v>11</v>
      </c>
    </row>
    <row r="384" spans="1:33" x14ac:dyDescent="0.25">
      <c r="A384" s="40" t="s">
        <v>23</v>
      </c>
      <c r="B384" s="37">
        <v>23</v>
      </c>
      <c r="C384" s="37">
        <v>16</v>
      </c>
      <c r="D384" s="36" t="s">
        <v>11</v>
      </c>
      <c r="E384" s="36">
        <f t="shared" si="817"/>
        <v>39</v>
      </c>
      <c r="F384" s="37">
        <v>23</v>
      </c>
      <c r="G384" s="37">
        <v>15</v>
      </c>
      <c r="H384" s="36" t="s">
        <v>11</v>
      </c>
      <c r="I384" s="36">
        <f t="shared" si="818"/>
        <v>38</v>
      </c>
      <c r="J384" s="37">
        <v>23</v>
      </c>
      <c r="K384" s="37">
        <v>16</v>
      </c>
      <c r="L384" s="36" t="s">
        <v>11</v>
      </c>
      <c r="M384" s="36">
        <f t="shared" si="819"/>
        <v>39</v>
      </c>
      <c r="N384" s="37">
        <v>23</v>
      </c>
      <c r="O384" s="37">
        <v>14</v>
      </c>
      <c r="P384" s="36" t="s">
        <v>11</v>
      </c>
      <c r="Q384" s="36">
        <f t="shared" si="820"/>
        <v>37</v>
      </c>
      <c r="R384" s="36" t="s">
        <v>11</v>
      </c>
      <c r="S384" s="36" t="s">
        <v>11</v>
      </c>
      <c r="T384" s="36" t="s">
        <v>11</v>
      </c>
      <c r="U384" s="36" t="s">
        <v>11</v>
      </c>
      <c r="V384" s="37">
        <v>23</v>
      </c>
      <c r="W384" s="37">
        <v>15</v>
      </c>
      <c r="X384" s="36" t="s">
        <v>11</v>
      </c>
      <c r="Y384" s="36">
        <f t="shared" si="821"/>
        <v>38</v>
      </c>
      <c r="Z384" s="48">
        <v>14</v>
      </c>
      <c r="AA384" s="37">
        <v>18</v>
      </c>
      <c r="AB384" s="36" t="s">
        <v>11</v>
      </c>
      <c r="AC384" s="36">
        <f t="shared" si="822"/>
        <v>32</v>
      </c>
      <c r="AD384" s="36" t="s">
        <v>11</v>
      </c>
      <c r="AE384" s="36" t="s">
        <v>11</v>
      </c>
      <c r="AF384" s="36" t="s">
        <v>11</v>
      </c>
      <c r="AG384" s="36" t="s">
        <v>11</v>
      </c>
    </row>
    <row r="385" spans="1:33" x14ac:dyDescent="0.25">
      <c r="A385" s="40" t="s">
        <v>25</v>
      </c>
      <c r="B385" s="48">
        <v>7</v>
      </c>
      <c r="C385" s="37">
        <v>7</v>
      </c>
      <c r="D385" s="36" t="s">
        <v>11</v>
      </c>
      <c r="E385" s="36">
        <f t="shared" si="817"/>
        <v>14</v>
      </c>
      <c r="F385" s="48">
        <v>5</v>
      </c>
      <c r="G385" s="37">
        <v>11</v>
      </c>
      <c r="H385" s="36" t="s">
        <v>11</v>
      </c>
      <c r="I385" s="36">
        <f t="shared" si="818"/>
        <v>16</v>
      </c>
      <c r="J385" s="48">
        <v>12</v>
      </c>
      <c r="K385" s="37">
        <v>10</v>
      </c>
      <c r="L385" s="36" t="s">
        <v>11</v>
      </c>
      <c r="M385" s="36">
        <f t="shared" si="819"/>
        <v>22</v>
      </c>
      <c r="N385" s="48">
        <v>10</v>
      </c>
      <c r="O385" s="37">
        <v>10</v>
      </c>
      <c r="P385" s="36" t="s">
        <v>11</v>
      </c>
      <c r="Q385" s="36">
        <f t="shared" si="820"/>
        <v>20</v>
      </c>
      <c r="R385" s="36" t="s">
        <v>11</v>
      </c>
      <c r="S385" s="36" t="s">
        <v>11</v>
      </c>
      <c r="T385" s="36" t="s">
        <v>11</v>
      </c>
      <c r="U385" s="36" t="s">
        <v>11</v>
      </c>
      <c r="V385" s="37">
        <v>23</v>
      </c>
      <c r="W385" s="37">
        <v>11</v>
      </c>
      <c r="X385" s="36" t="s">
        <v>11</v>
      </c>
      <c r="Y385" s="36">
        <f t="shared" si="821"/>
        <v>34</v>
      </c>
      <c r="Z385" s="48">
        <v>7</v>
      </c>
      <c r="AA385" s="37">
        <v>12</v>
      </c>
      <c r="AB385" s="36" t="s">
        <v>11</v>
      </c>
      <c r="AC385" s="36">
        <f t="shared" si="822"/>
        <v>19</v>
      </c>
      <c r="AD385" s="36" t="s">
        <v>11</v>
      </c>
      <c r="AE385" s="36" t="s">
        <v>11</v>
      </c>
      <c r="AF385" s="36" t="s">
        <v>11</v>
      </c>
      <c r="AG385" s="36" t="s">
        <v>11</v>
      </c>
    </row>
    <row r="386" spans="1:33" x14ac:dyDescent="0.25">
      <c r="A386" s="40" t="s">
        <v>20</v>
      </c>
      <c r="B386" s="36" t="s">
        <v>11</v>
      </c>
      <c r="C386" s="37">
        <v>22</v>
      </c>
      <c r="D386" s="36">
        <v>23</v>
      </c>
      <c r="E386" s="36">
        <f t="shared" si="817"/>
        <v>45</v>
      </c>
      <c r="F386" s="36" t="s">
        <v>11</v>
      </c>
      <c r="G386" s="37">
        <v>19</v>
      </c>
      <c r="H386" s="36">
        <v>21</v>
      </c>
      <c r="I386" s="36">
        <f t="shared" si="818"/>
        <v>40</v>
      </c>
      <c r="J386" s="36" t="s">
        <v>11</v>
      </c>
      <c r="K386" s="37">
        <v>21</v>
      </c>
      <c r="L386" s="36">
        <v>23</v>
      </c>
      <c r="M386" s="36">
        <f t="shared" si="819"/>
        <v>44</v>
      </c>
      <c r="N386" s="36" t="s">
        <v>11</v>
      </c>
      <c r="O386" s="37">
        <v>19</v>
      </c>
      <c r="P386" s="36">
        <v>21</v>
      </c>
      <c r="Q386" s="36">
        <f t="shared" si="820"/>
        <v>40</v>
      </c>
      <c r="R386" s="36" t="s">
        <v>11</v>
      </c>
      <c r="S386" s="36" t="s">
        <v>11</v>
      </c>
      <c r="T386" s="36" t="s">
        <v>11</v>
      </c>
      <c r="U386" s="36" t="s">
        <v>11</v>
      </c>
      <c r="V386" s="36" t="s">
        <v>11</v>
      </c>
      <c r="W386" s="37">
        <v>20</v>
      </c>
      <c r="X386" s="36">
        <v>22</v>
      </c>
      <c r="Y386" s="36">
        <f t="shared" si="821"/>
        <v>42</v>
      </c>
      <c r="Z386" s="36" t="s">
        <v>11</v>
      </c>
      <c r="AA386" s="37">
        <v>18</v>
      </c>
      <c r="AB386" s="36">
        <v>20</v>
      </c>
      <c r="AC386" s="36">
        <f t="shared" si="822"/>
        <v>38</v>
      </c>
      <c r="AD386" s="36" t="s">
        <v>11</v>
      </c>
      <c r="AE386" s="36" t="s">
        <v>11</v>
      </c>
      <c r="AF386" s="36" t="s">
        <v>11</v>
      </c>
      <c r="AG386" s="36" t="s">
        <v>11</v>
      </c>
    </row>
    <row r="387" spans="1:33" x14ac:dyDescent="0.25">
      <c r="A387" s="40" t="s">
        <v>28</v>
      </c>
      <c r="B387" s="37">
        <v>25</v>
      </c>
      <c r="C387" s="48">
        <v>5</v>
      </c>
      <c r="D387" s="36">
        <v>20</v>
      </c>
      <c r="E387" s="36">
        <f t="shared" si="817"/>
        <v>50</v>
      </c>
      <c r="F387" s="37">
        <v>19</v>
      </c>
      <c r="G387" s="48">
        <v>6</v>
      </c>
      <c r="H387" s="36">
        <v>20</v>
      </c>
      <c r="I387" s="36">
        <f t="shared" si="818"/>
        <v>45</v>
      </c>
      <c r="J387" s="48">
        <v>9</v>
      </c>
      <c r="K387" s="48">
        <v>6</v>
      </c>
      <c r="L387" s="36">
        <v>20</v>
      </c>
      <c r="M387" s="36">
        <f t="shared" si="819"/>
        <v>35</v>
      </c>
      <c r="N387" s="37">
        <v>21</v>
      </c>
      <c r="O387" s="48">
        <v>4</v>
      </c>
      <c r="P387" s="36">
        <v>20</v>
      </c>
      <c r="Q387" s="36">
        <f t="shared" si="820"/>
        <v>45</v>
      </c>
      <c r="R387" s="36" t="s">
        <v>11</v>
      </c>
      <c r="S387" s="36" t="s">
        <v>11</v>
      </c>
      <c r="T387" s="36" t="s">
        <v>11</v>
      </c>
      <c r="U387" s="36" t="s">
        <v>11</v>
      </c>
      <c r="V387" s="37">
        <v>20</v>
      </c>
      <c r="W387" s="48">
        <v>4</v>
      </c>
      <c r="X387" s="36">
        <v>20</v>
      </c>
      <c r="Y387" s="36">
        <f t="shared" si="821"/>
        <v>44</v>
      </c>
      <c r="Z387" s="37">
        <v>29</v>
      </c>
      <c r="AA387" s="37">
        <v>9</v>
      </c>
      <c r="AB387" s="36">
        <v>20</v>
      </c>
      <c r="AC387" s="36">
        <f t="shared" si="822"/>
        <v>58</v>
      </c>
      <c r="AD387" s="36" t="s">
        <v>11</v>
      </c>
      <c r="AE387" s="36" t="s">
        <v>11</v>
      </c>
      <c r="AF387" s="36" t="s">
        <v>11</v>
      </c>
      <c r="AG387" s="36" t="s">
        <v>11</v>
      </c>
    </row>
    <row r="388" spans="1:33" x14ac:dyDescent="0.25">
      <c r="A388" s="21" t="s">
        <v>29</v>
      </c>
      <c r="B388" s="39">
        <f>SUM(B376,B379,B380,B381,B382,B383,B384,B385,B386,B387)</f>
        <v>187</v>
      </c>
      <c r="C388" s="39">
        <f t="shared" ref="C388" si="838">SUM(C376,C379,C380,C381,C382,C383,C384,C385,C386,C387)</f>
        <v>126</v>
      </c>
      <c r="D388" s="39">
        <f t="shared" ref="D388" si="839">SUM(D376,D379,D380,D381,D382,D383,D384,D385,D386,D387)</f>
        <v>43</v>
      </c>
      <c r="E388" s="39">
        <f>SUM(E376,E379:E386)</f>
        <v>306</v>
      </c>
      <c r="F388" s="39">
        <f t="shared" ref="F388" si="840">SUM(F376,F379,F380,F381,F382,F383,F384,F385,F386,F387)</f>
        <v>178</v>
      </c>
      <c r="G388" s="39">
        <f t="shared" ref="G388" si="841">SUM(G376,G379,G380,G381,G382,G383,G384,G385,G386,G387)</f>
        <v>136</v>
      </c>
      <c r="H388" s="39">
        <f t="shared" ref="H388" si="842">SUM(H376,H379,H380,H381,H382,H383,H384,H385,H386,H387)</f>
        <v>41</v>
      </c>
      <c r="I388" s="39">
        <f>SUM(I376,I379:I386)</f>
        <v>310</v>
      </c>
      <c r="J388" s="39">
        <f t="shared" ref="J388" si="843">SUM(J376,J379,J380,J381,J382,J383,J384,J385,J386,J387)</f>
        <v>183</v>
      </c>
      <c r="K388" s="39">
        <f t="shared" ref="K388" si="844">SUM(K376,K379,K380,K381,K382,K383,K384,K385,K386,K387)</f>
        <v>137</v>
      </c>
      <c r="L388" s="39">
        <f t="shared" ref="L388" si="845">SUM(L376,L379,L380,L381,L382,L383,L384,L385,L386,L387)</f>
        <v>43</v>
      </c>
      <c r="M388" s="39">
        <f>SUM(M376,M379:M386)</f>
        <v>328</v>
      </c>
      <c r="N388" s="39">
        <f t="shared" ref="N388" si="846">SUM(N376,N379,N380,N381,N382,N383,N384,N385,N386,N387)</f>
        <v>231</v>
      </c>
      <c r="O388" s="39">
        <f t="shared" ref="O388" si="847">SUM(O376,O379,O380,O381,O382,O383,O384,O385,O386,O387)</f>
        <v>130</v>
      </c>
      <c r="P388" s="39">
        <f t="shared" ref="P388" si="848">SUM(P376,P379,P380,P381,P382,P383,P384,P385,P386,P387)</f>
        <v>41</v>
      </c>
      <c r="Q388" s="39">
        <f>SUM(Q376,Q379:Q386)</f>
        <v>357</v>
      </c>
      <c r="R388" s="36" t="s">
        <v>11</v>
      </c>
      <c r="S388" s="36" t="s">
        <v>11</v>
      </c>
      <c r="T388" s="36" t="s">
        <v>11</v>
      </c>
      <c r="U388" s="36" t="s">
        <v>11</v>
      </c>
      <c r="V388" s="39">
        <f t="shared" ref="V388" si="849">SUM(V376,V379,V380,V381,V382,V383,V384,V385,V386,V387)</f>
        <v>206</v>
      </c>
      <c r="W388" s="39">
        <f t="shared" ref="W388" si="850">SUM(W376,W379,W380,W381,W382,W383,W384,W385,W386,W387)</f>
        <v>122</v>
      </c>
      <c r="X388" s="39">
        <f t="shared" ref="X388" si="851">SUM(X376,X379,X380,X381,X382,X383,X384,X385,X386,X387)</f>
        <v>42</v>
      </c>
      <c r="Y388" s="39">
        <f>SUM(Y376,Y379:Y386)</f>
        <v>326</v>
      </c>
      <c r="Z388" s="39">
        <f t="shared" ref="Z388" si="852">SUM(Z376,Z379,Z380,Z381,Z382,Z383,Z384,Z385,Z386,Z387)</f>
        <v>168</v>
      </c>
      <c r="AA388" s="39">
        <f t="shared" ref="AA388" si="853">SUM(AA376,AA379,AA380,AA381,AA382,AA383,AA384,AA385,AA386,AA387)</f>
        <v>131</v>
      </c>
      <c r="AB388" s="39">
        <f t="shared" ref="AB388" si="854">SUM(AB376,AB379,AB380,AB381,AB382,AB383,AB384,AB385,AB386,AB387)</f>
        <v>40</v>
      </c>
      <c r="AC388" s="39">
        <f>SUM(AC376,AC379:AC387)-49</f>
        <v>290</v>
      </c>
      <c r="AD388" s="36" t="s">
        <v>11</v>
      </c>
      <c r="AE388" s="36" t="s">
        <v>11</v>
      </c>
      <c r="AF388" s="36" t="s">
        <v>11</v>
      </c>
      <c r="AG388" s="36" t="s">
        <v>11</v>
      </c>
    </row>
    <row r="389" spans="1:33" ht="19.5" x14ac:dyDescent="0.35">
      <c r="A389" s="21" t="s">
        <v>1</v>
      </c>
      <c r="B389" s="206" t="s">
        <v>354</v>
      </c>
      <c r="C389" s="206"/>
      <c r="D389" s="206"/>
      <c r="E389" s="206"/>
      <c r="F389" s="206" t="s">
        <v>314</v>
      </c>
      <c r="G389" s="206"/>
      <c r="H389" s="206"/>
      <c r="I389" s="206"/>
      <c r="J389" s="206" t="s">
        <v>355</v>
      </c>
      <c r="K389" s="206"/>
      <c r="L389" s="206"/>
      <c r="M389" s="206"/>
      <c r="N389" s="206" t="s">
        <v>356</v>
      </c>
      <c r="O389" s="206"/>
      <c r="P389" s="206"/>
      <c r="Q389" s="206"/>
      <c r="R389" s="196" t="s">
        <v>270</v>
      </c>
      <c r="S389" s="196"/>
      <c r="T389" s="196"/>
      <c r="U389" s="196"/>
      <c r="V389" s="206" t="s">
        <v>357</v>
      </c>
      <c r="W389" s="206"/>
      <c r="X389" s="206"/>
      <c r="Y389" s="206"/>
      <c r="Z389" s="206" t="s">
        <v>358</v>
      </c>
      <c r="AA389" s="206"/>
      <c r="AB389" s="206"/>
      <c r="AC389" s="206"/>
      <c r="AD389" s="206" t="s">
        <v>359</v>
      </c>
      <c r="AE389" s="206"/>
      <c r="AF389" s="206"/>
      <c r="AG389" s="206"/>
    </row>
    <row r="390" spans="1:33" x14ac:dyDescent="0.25">
      <c r="A390" s="40" t="s">
        <v>3</v>
      </c>
      <c r="B390" s="40" t="s">
        <v>4</v>
      </c>
      <c r="C390" s="40" t="s">
        <v>5</v>
      </c>
      <c r="D390" s="40" t="s">
        <v>6</v>
      </c>
      <c r="E390" s="40" t="s">
        <v>7</v>
      </c>
      <c r="F390" s="40" t="s">
        <v>4</v>
      </c>
      <c r="G390" s="40" t="s">
        <v>5</v>
      </c>
      <c r="H390" s="40" t="s">
        <v>6</v>
      </c>
      <c r="I390" s="40" t="s">
        <v>7</v>
      </c>
      <c r="J390" s="40" t="s">
        <v>4</v>
      </c>
      <c r="K390" s="40" t="s">
        <v>5</v>
      </c>
      <c r="L390" s="40" t="s">
        <v>6</v>
      </c>
      <c r="M390" s="40" t="s">
        <v>7</v>
      </c>
      <c r="N390" s="40" t="s">
        <v>4</v>
      </c>
      <c r="O390" s="40" t="s">
        <v>5</v>
      </c>
      <c r="P390" s="40" t="s">
        <v>6</v>
      </c>
      <c r="Q390" s="40" t="s">
        <v>7</v>
      </c>
      <c r="R390" s="40" t="s">
        <v>4</v>
      </c>
      <c r="S390" s="40" t="s">
        <v>5</v>
      </c>
      <c r="T390" s="40" t="s">
        <v>6</v>
      </c>
      <c r="U390" s="40" t="s">
        <v>7</v>
      </c>
      <c r="V390" s="40" t="s">
        <v>4</v>
      </c>
      <c r="W390" s="40" t="s">
        <v>5</v>
      </c>
      <c r="X390" s="40" t="s">
        <v>6</v>
      </c>
      <c r="Y390" s="40" t="s">
        <v>7</v>
      </c>
      <c r="Z390" s="40" t="s">
        <v>4</v>
      </c>
      <c r="AA390" s="40" t="s">
        <v>5</v>
      </c>
      <c r="AB390" s="40" t="s">
        <v>6</v>
      </c>
      <c r="AC390" s="40" t="s">
        <v>7</v>
      </c>
      <c r="AD390" s="40" t="s">
        <v>4</v>
      </c>
      <c r="AE390" s="40" t="s">
        <v>5</v>
      </c>
      <c r="AF390" s="40" t="s">
        <v>6</v>
      </c>
      <c r="AG390" s="40" t="s">
        <v>7</v>
      </c>
    </row>
    <row r="391" spans="1:33" x14ac:dyDescent="0.25">
      <c r="A391" s="46" t="s">
        <v>10</v>
      </c>
      <c r="B391" s="36">
        <v>23</v>
      </c>
      <c r="C391" s="36">
        <v>10</v>
      </c>
      <c r="D391" s="36" t="s">
        <v>11</v>
      </c>
      <c r="E391" s="36">
        <f>SUM(B391:D391)</f>
        <v>33</v>
      </c>
      <c r="F391" s="36">
        <v>23</v>
      </c>
      <c r="G391" s="36">
        <v>11</v>
      </c>
      <c r="H391" s="36" t="s">
        <v>11</v>
      </c>
      <c r="I391" s="36">
        <f t="shared" ref="I391" si="855">SUM(F391:H391)</f>
        <v>34</v>
      </c>
      <c r="J391" s="36">
        <v>24</v>
      </c>
      <c r="K391" s="36">
        <v>12</v>
      </c>
      <c r="L391" s="36" t="s">
        <v>11</v>
      </c>
      <c r="M391" s="36">
        <f t="shared" ref="M391" si="856">SUM(J391:L391)</f>
        <v>36</v>
      </c>
      <c r="N391" s="36">
        <v>23</v>
      </c>
      <c r="O391" s="36">
        <v>10</v>
      </c>
      <c r="P391" s="36" t="s">
        <v>11</v>
      </c>
      <c r="Q391" s="36">
        <f t="shared" ref="Q391" si="857">SUM(N391:P391)</f>
        <v>33</v>
      </c>
      <c r="R391" s="36" t="s">
        <v>11</v>
      </c>
      <c r="S391" s="36" t="s">
        <v>11</v>
      </c>
      <c r="T391" s="36" t="s">
        <v>11</v>
      </c>
      <c r="U391" s="36" t="s">
        <v>11</v>
      </c>
      <c r="V391" s="36">
        <v>23</v>
      </c>
      <c r="W391" s="36">
        <v>14</v>
      </c>
      <c r="X391" s="36" t="s">
        <v>11</v>
      </c>
      <c r="Y391" s="36">
        <f t="shared" ref="Y391" si="858">SUM(V391:X391)</f>
        <v>37</v>
      </c>
      <c r="Z391" s="36">
        <v>25</v>
      </c>
      <c r="AA391" s="36">
        <v>13</v>
      </c>
      <c r="AB391" s="36" t="s">
        <v>11</v>
      </c>
      <c r="AC391" s="36">
        <f t="shared" ref="AC391" si="859">SUM(Z391:AB391)</f>
        <v>38</v>
      </c>
      <c r="AD391" s="36">
        <v>23</v>
      </c>
      <c r="AE391" s="36">
        <v>14</v>
      </c>
      <c r="AF391" s="36" t="s">
        <v>11</v>
      </c>
      <c r="AG391" s="36">
        <f t="shared" ref="AG391" si="860">SUM(AD391:AF391)</f>
        <v>37</v>
      </c>
    </row>
    <row r="392" spans="1:33" x14ac:dyDescent="0.25">
      <c r="A392" s="46" t="s">
        <v>12</v>
      </c>
      <c r="B392" s="37">
        <v>27</v>
      </c>
      <c r="C392" s="37">
        <v>11</v>
      </c>
      <c r="D392" s="36" t="s">
        <v>11</v>
      </c>
      <c r="E392" s="36">
        <f t="shared" ref="E392:E404" si="861">SUM(B392:D392)</f>
        <v>38</v>
      </c>
      <c r="F392" s="37">
        <v>27</v>
      </c>
      <c r="G392" s="37">
        <v>10</v>
      </c>
      <c r="H392" s="36" t="s">
        <v>11</v>
      </c>
      <c r="I392" s="36">
        <f t="shared" ref="I392:I404" si="862">SUM(F392:H392)</f>
        <v>37</v>
      </c>
      <c r="J392" s="37">
        <v>24</v>
      </c>
      <c r="K392" s="37">
        <v>8</v>
      </c>
      <c r="L392" s="36" t="s">
        <v>11</v>
      </c>
      <c r="M392" s="36">
        <f t="shared" ref="M392:M404" si="863">SUM(J392:L392)</f>
        <v>32</v>
      </c>
      <c r="N392" s="37">
        <v>28</v>
      </c>
      <c r="O392" s="37">
        <v>10</v>
      </c>
      <c r="P392" s="36" t="s">
        <v>11</v>
      </c>
      <c r="Q392" s="36">
        <f t="shared" ref="Q392:Q404" si="864">SUM(N392:P392)</f>
        <v>38</v>
      </c>
      <c r="R392" s="36" t="s">
        <v>11</v>
      </c>
      <c r="S392" s="36" t="s">
        <v>11</v>
      </c>
      <c r="T392" s="36" t="s">
        <v>11</v>
      </c>
      <c r="U392" s="36" t="s">
        <v>11</v>
      </c>
      <c r="V392" s="37">
        <v>24</v>
      </c>
      <c r="W392" s="37">
        <v>12</v>
      </c>
      <c r="X392" s="36" t="s">
        <v>11</v>
      </c>
      <c r="Y392" s="36">
        <f t="shared" ref="Y392:Y404" si="865">SUM(V392:X392)</f>
        <v>36</v>
      </c>
      <c r="Z392" s="37">
        <v>25</v>
      </c>
      <c r="AA392" s="37">
        <v>10</v>
      </c>
      <c r="AB392" s="36" t="s">
        <v>11</v>
      </c>
      <c r="AC392" s="36">
        <f t="shared" ref="AC392:AC404" si="866">SUM(Z392:AB392)</f>
        <v>35</v>
      </c>
      <c r="AD392" s="37">
        <v>24</v>
      </c>
      <c r="AE392" s="37">
        <v>10</v>
      </c>
      <c r="AF392" s="36" t="s">
        <v>11</v>
      </c>
      <c r="AG392" s="36">
        <f t="shared" ref="AG392:AG404" si="867">SUM(AD392:AF392)</f>
        <v>34</v>
      </c>
    </row>
    <row r="393" spans="1:33" x14ac:dyDescent="0.25">
      <c r="A393" s="47" t="s">
        <v>13</v>
      </c>
      <c r="B393" s="38">
        <f>SUM(B391:B392)</f>
        <v>50</v>
      </c>
      <c r="C393" s="38">
        <f>SUM(C391:C392)</f>
        <v>21</v>
      </c>
      <c r="D393" s="39" t="s">
        <v>11</v>
      </c>
      <c r="E393" s="39">
        <f t="shared" si="861"/>
        <v>71</v>
      </c>
      <c r="F393" s="38">
        <f t="shared" ref="F393" si="868">SUM(F391:F392)</f>
        <v>50</v>
      </c>
      <c r="G393" s="38">
        <f t="shared" ref="G393" si="869">SUM(G391:G392)</f>
        <v>21</v>
      </c>
      <c r="H393" s="39" t="s">
        <v>11</v>
      </c>
      <c r="I393" s="39">
        <f t="shared" si="862"/>
        <v>71</v>
      </c>
      <c r="J393" s="38">
        <f t="shared" ref="J393" si="870">SUM(J391:J392)</f>
        <v>48</v>
      </c>
      <c r="K393" s="38">
        <f t="shared" ref="K393" si="871">SUM(K391:K392)</f>
        <v>20</v>
      </c>
      <c r="L393" s="39" t="s">
        <v>11</v>
      </c>
      <c r="M393" s="39">
        <f t="shared" si="863"/>
        <v>68</v>
      </c>
      <c r="N393" s="38">
        <f t="shared" ref="N393" si="872">SUM(N391:N392)</f>
        <v>51</v>
      </c>
      <c r="O393" s="38">
        <f t="shared" ref="O393" si="873">SUM(O391:O392)</f>
        <v>20</v>
      </c>
      <c r="P393" s="39" t="s">
        <v>11</v>
      </c>
      <c r="Q393" s="39">
        <f t="shared" si="864"/>
        <v>71</v>
      </c>
      <c r="R393" s="36" t="s">
        <v>11</v>
      </c>
      <c r="S393" s="36" t="s">
        <v>11</v>
      </c>
      <c r="T393" s="36" t="s">
        <v>11</v>
      </c>
      <c r="U393" s="36" t="s">
        <v>11</v>
      </c>
      <c r="V393" s="38">
        <f t="shared" ref="V393" si="874">SUM(V391:V392)</f>
        <v>47</v>
      </c>
      <c r="W393" s="38">
        <f t="shared" ref="W393" si="875">SUM(W391:W392)</f>
        <v>26</v>
      </c>
      <c r="X393" s="39" t="s">
        <v>11</v>
      </c>
      <c r="Y393" s="39">
        <f t="shared" si="865"/>
        <v>73</v>
      </c>
      <c r="Z393" s="38">
        <f t="shared" ref="Z393" si="876">SUM(Z391:Z392)</f>
        <v>50</v>
      </c>
      <c r="AA393" s="38">
        <f t="shared" ref="AA393" si="877">SUM(AA391:AA392)</f>
        <v>23</v>
      </c>
      <c r="AB393" s="39" t="s">
        <v>11</v>
      </c>
      <c r="AC393" s="39">
        <f t="shared" si="866"/>
        <v>73</v>
      </c>
      <c r="AD393" s="38">
        <f t="shared" ref="AD393" si="878">SUM(AD391:AD392)</f>
        <v>47</v>
      </c>
      <c r="AE393" s="38">
        <f t="shared" ref="AE393" si="879">SUM(AE391:AE392)</f>
        <v>24</v>
      </c>
      <c r="AF393" s="39" t="s">
        <v>11</v>
      </c>
      <c r="AG393" s="39">
        <f t="shared" si="867"/>
        <v>71</v>
      </c>
    </row>
    <row r="394" spans="1:33" x14ac:dyDescent="0.25">
      <c r="A394" s="46" t="s">
        <v>14</v>
      </c>
      <c r="B394" s="36">
        <v>3</v>
      </c>
      <c r="C394" s="36" t="s">
        <v>11</v>
      </c>
      <c r="D394" s="36" t="s">
        <v>11</v>
      </c>
      <c r="E394" s="36">
        <f t="shared" si="861"/>
        <v>3</v>
      </c>
      <c r="F394" s="36">
        <v>22</v>
      </c>
      <c r="G394" s="36" t="s">
        <v>11</v>
      </c>
      <c r="H394" s="36" t="s">
        <v>11</v>
      </c>
      <c r="I394" s="36">
        <f t="shared" si="862"/>
        <v>22</v>
      </c>
      <c r="J394" s="36">
        <v>5</v>
      </c>
      <c r="K394" s="36" t="s">
        <v>11</v>
      </c>
      <c r="L394" s="36" t="s">
        <v>11</v>
      </c>
      <c r="M394" s="36">
        <f t="shared" si="863"/>
        <v>5</v>
      </c>
      <c r="N394" s="36">
        <v>4</v>
      </c>
      <c r="O394" s="36" t="s">
        <v>11</v>
      </c>
      <c r="P394" s="36" t="s">
        <v>11</v>
      </c>
      <c r="Q394" s="36">
        <f t="shared" si="864"/>
        <v>4</v>
      </c>
      <c r="R394" s="36" t="s">
        <v>11</v>
      </c>
      <c r="S394" s="36" t="s">
        <v>11</v>
      </c>
      <c r="T394" s="36" t="s">
        <v>11</v>
      </c>
      <c r="U394" s="36" t="s">
        <v>11</v>
      </c>
      <c r="V394" s="36">
        <v>8</v>
      </c>
      <c r="W394" s="36" t="s">
        <v>11</v>
      </c>
      <c r="X394" s="36" t="s">
        <v>11</v>
      </c>
      <c r="Y394" s="36">
        <f t="shared" si="865"/>
        <v>8</v>
      </c>
      <c r="Z394" s="36">
        <v>15</v>
      </c>
      <c r="AA394" s="36" t="s">
        <v>11</v>
      </c>
      <c r="AB394" s="36" t="s">
        <v>11</v>
      </c>
      <c r="AC394" s="36">
        <f t="shared" si="866"/>
        <v>15</v>
      </c>
      <c r="AD394" s="36">
        <v>33</v>
      </c>
      <c r="AE394" s="36" t="s">
        <v>11</v>
      </c>
      <c r="AF394" s="36" t="s">
        <v>11</v>
      </c>
      <c r="AG394" s="36">
        <f t="shared" si="867"/>
        <v>33</v>
      </c>
    </row>
    <row r="395" spans="1:33" x14ac:dyDescent="0.25">
      <c r="A395" s="46" t="s">
        <v>15</v>
      </c>
      <c r="B395" s="37">
        <v>37</v>
      </c>
      <c r="C395" s="36" t="s">
        <v>11</v>
      </c>
      <c r="D395" s="36" t="s">
        <v>11</v>
      </c>
      <c r="E395" s="36">
        <f t="shared" si="861"/>
        <v>37</v>
      </c>
      <c r="F395" s="37">
        <v>43</v>
      </c>
      <c r="G395" s="36" t="s">
        <v>11</v>
      </c>
      <c r="H395" s="36" t="s">
        <v>11</v>
      </c>
      <c r="I395" s="36">
        <f t="shared" si="862"/>
        <v>43</v>
      </c>
      <c r="J395" s="37">
        <v>33</v>
      </c>
      <c r="K395" s="36" t="s">
        <v>11</v>
      </c>
      <c r="L395" s="36" t="s">
        <v>11</v>
      </c>
      <c r="M395" s="36">
        <f t="shared" si="863"/>
        <v>33</v>
      </c>
      <c r="N395" s="37">
        <v>35</v>
      </c>
      <c r="O395" s="36" t="s">
        <v>11</v>
      </c>
      <c r="P395" s="36" t="s">
        <v>11</v>
      </c>
      <c r="Q395" s="36">
        <f t="shared" si="864"/>
        <v>35</v>
      </c>
      <c r="R395" s="36" t="s">
        <v>11</v>
      </c>
      <c r="S395" s="36" t="s">
        <v>11</v>
      </c>
      <c r="T395" s="36" t="s">
        <v>11</v>
      </c>
      <c r="U395" s="36" t="s">
        <v>11</v>
      </c>
      <c r="V395" s="37">
        <v>33</v>
      </c>
      <c r="W395" s="36" t="s">
        <v>11</v>
      </c>
      <c r="X395" s="36" t="s">
        <v>11</v>
      </c>
      <c r="Y395" s="36">
        <f t="shared" si="865"/>
        <v>33</v>
      </c>
      <c r="Z395" s="37">
        <v>36</v>
      </c>
      <c r="AA395" s="36" t="s">
        <v>11</v>
      </c>
      <c r="AB395" s="36" t="s">
        <v>11</v>
      </c>
      <c r="AC395" s="36">
        <f t="shared" si="866"/>
        <v>36</v>
      </c>
      <c r="AD395" s="37">
        <v>39</v>
      </c>
      <c r="AE395" s="36" t="s">
        <v>11</v>
      </c>
      <c r="AF395" s="36" t="s">
        <v>11</v>
      </c>
      <c r="AG395" s="36">
        <f t="shared" si="867"/>
        <v>39</v>
      </c>
    </row>
    <row r="396" spans="1:33" x14ac:dyDescent="0.25">
      <c r="A396" s="47" t="s">
        <v>16</v>
      </c>
      <c r="B396" s="51">
        <f>SUM(B394:B395)</f>
        <v>40</v>
      </c>
      <c r="C396" s="39" t="s">
        <v>11</v>
      </c>
      <c r="D396" s="39" t="s">
        <v>11</v>
      </c>
      <c r="E396" s="39">
        <f t="shared" si="861"/>
        <v>40</v>
      </c>
      <c r="F396" s="48">
        <f t="shared" ref="F396" si="880">SUM(F394:F395)</f>
        <v>65</v>
      </c>
      <c r="G396" s="39" t="s">
        <v>11</v>
      </c>
      <c r="H396" s="39" t="s">
        <v>11</v>
      </c>
      <c r="I396" s="39">
        <f t="shared" si="862"/>
        <v>65</v>
      </c>
      <c r="J396" s="48">
        <f t="shared" ref="J396" si="881">SUM(J394:J395)</f>
        <v>38</v>
      </c>
      <c r="K396" s="39" t="s">
        <v>11</v>
      </c>
      <c r="L396" s="39" t="s">
        <v>11</v>
      </c>
      <c r="M396" s="39">
        <f t="shared" si="863"/>
        <v>38</v>
      </c>
      <c r="N396" s="48">
        <f t="shared" ref="N396" si="882">SUM(N394:N395)</f>
        <v>39</v>
      </c>
      <c r="O396" s="39" t="s">
        <v>11</v>
      </c>
      <c r="P396" s="39" t="s">
        <v>11</v>
      </c>
      <c r="Q396" s="39">
        <f t="shared" si="864"/>
        <v>39</v>
      </c>
      <c r="R396" s="36" t="s">
        <v>11</v>
      </c>
      <c r="S396" s="36" t="s">
        <v>11</v>
      </c>
      <c r="T396" s="36" t="s">
        <v>11</v>
      </c>
      <c r="U396" s="36" t="s">
        <v>11</v>
      </c>
      <c r="V396" s="48">
        <f t="shared" ref="V396" si="883">SUM(V394:V395)</f>
        <v>41</v>
      </c>
      <c r="W396" s="39" t="s">
        <v>11</v>
      </c>
      <c r="X396" s="39" t="s">
        <v>11</v>
      </c>
      <c r="Y396" s="39">
        <f t="shared" si="865"/>
        <v>41</v>
      </c>
      <c r="Z396" s="48">
        <f t="shared" ref="Z396" si="884">SUM(Z394:Z395)</f>
        <v>51</v>
      </c>
      <c r="AA396" s="39" t="s">
        <v>11</v>
      </c>
      <c r="AB396" s="39" t="s">
        <v>11</v>
      </c>
      <c r="AC396" s="39">
        <f t="shared" si="866"/>
        <v>51</v>
      </c>
      <c r="AD396" s="38">
        <f t="shared" ref="AD396" si="885">SUM(AD394:AD395)</f>
        <v>72</v>
      </c>
      <c r="AE396" s="39" t="s">
        <v>11</v>
      </c>
      <c r="AF396" s="39" t="s">
        <v>11</v>
      </c>
      <c r="AG396" s="39">
        <f t="shared" si="867"/>
        <v>72</v>
      </c>
    </row>
    <row r="397" spans="1:33" x14ac:dyDescent="0.25">
      <c r="A397" s="40" t="s">
        <v>17</v>
      </c>
      <c r="B397" s="48">
        <v>0</v>
      </c>
      <c r="C397" s="37">
        <v>11</v>
      </c>
      <c r="D397" s="36" t="s">
        <v>11</v>
      </c>
      <c r="E397" s="36">
        <f t="shared" si="861"/>
        <v>11</v>
      </c>
      <c r="F397" s="48">
        <v>10</v>
      </c>
      <c r="G397" s="48">
        <v>7</v>
      </c>
      <c r="H397" s="36" t="s">
        <v>11</v>
      </c>
      <c r="I397" s="36">
        <f t="shared" si="862"/>
        <v>17</v>
      </c>
      <c r="J397" s="37">
        <v>23</v>
      </c>
      <c r="K397" s="37">
        <v>24</v>
      </c>
      <c r="L397" s="36" t="s">
        <v>11</v>
      </c>
      <c r="M397" s="36">
        <f t="shared" si="863"/>
        <v>47</v>
      </c>
      <c r="N397" s="48">
        <v>1</v>
      </c>
      <c r="O397" s="37">
        <v>10</v>
      </c>
      <c r="P397" s="36" t="s">
        <v>11</v>
      </c>
      <c r="Q397" s="36">
        <f t="shared" si="864"/>
        <v>11</v>
      </c>
      <c r="R397" s="36" t="s">
        <v>11</v>
      </c>
      <c r="S397" s="36" t="s">
        <v>11</v>
      </c>
      <c r="T397" s="36" t="s">
        <v>11</v>
      </c>
      <c r="U397" s="36" t="s">
        <v>11</v>
      </c>
      <c r="V397" s="48">
        <v>1</v>
      </c>
      <c r="W397" s="37">
        <v>13</v>
      </c>
      <c r="X397" s="36" t="s">
        <v>11</v>
      </c>
      <c r="Y397" s="36">
        <f t="shared" si="865"/>
        <v>14</v>
      </c>
      <c r="Z397" s="48">
        <v>0</v>
      </c>
      <c r="AA397" s="37">
        <v>27</v>
      </c>
      <c r="AB397" s="36" t="s">
        <v>11</v>
      </c>
      <c r="AC397" s="36">
        <f t="shared" si="866"/>
        <v>27</v>
      </c>
      <c r="AD397" s="48">
        <v>0</v>
      </c>
      <c r="AE397" s="37">
        <v>27</v>
      </c>
      <c r="AF397" s="36" t="s">
        <v>11</v>
      </c>
      <c r="AG397" s="36">
        <f t="shared" si="867"/>
        <v>27</v>
      </c>
    </row>
    <row r="398" spans="1:33" x14ac:dyDescent="0.25">
      <c r="A398" s="40" t="s">
        <v>18</v>
      </c>
      <c r="B398" s="48">
        <v>7</v>
      </c>
      <c r="C398" s="37">
        <v>11</v>
      </c>
      <c r="D398" s="36" t="s">
        <v>11</v>
      </c>
      <c r="E398" s="36">
        <f t="shared" si="861"/>
        <v>18</v>
      </c>
      <c r="F398" s="37">
        <v>33</v>
      </c>
      <c r="G398" s="37">
        <v>17</v>
      </c>
      <c r="H398" s="36" t="s">
        <v>11</v>
      </c>
      <c r="I398" s="36">
        <f t="shared" si="862"/>
        <v>50</v>
      </c>
      <c r="J398" s="37">
        <v>29</v>
      </c>
      <c r="K398" s="37">
        <v>10</v>
      </c>
      <c r="L398" s="36" t="s">
        <v>11</v>
      </c>
      <c r="M398" s="36">
        <f t="shared" si="863"/>
        <v>39</v>
      </c>
      <c r="N398" s="48">
        <v>3</v>
      </c>
      <c r="O398" s="48">
        <v>6</v>
      </c>
      <c r="P398" s="36" t="s">
        <v>11</v>
      </c>
      <c r="Q398" s="36">
        <f t="shared" si="864"/>
        <v>9</v>
      </c>
      <c r="R398" s="36" t="s">
        <v>11</v>
      </c>
      <c r="S398" s="36" t="s">
        <v>11</v>
      </c>
      <c r="T398" s="36" t="s">
        <v>11</v>
      </c>
      <c r="U398" s="36" t="s">
        <v>11</v>
      </c>
      <c r="V398" s="48">
        <v>12</v>
      </c>
      <c r="W398" s="37">
        <v>10</v>
      </c>
      <c r="X398" s="36" t="s">
        <v>11</v>
      </c>
      <c r="Y398" s="36">
        <f t="shared" si="865"/>
        <v>22</v>
      </c>
      <c r="Z398" s="48">
        <v>4</v>
      </c>
      <c r="AA398" s="37">
        <v>11</v>
      </c>
      <c r="AB398" s="36" t="s">
        <v>11</v>
      </c>
      <c r="AC398" s="36">
        <f t="shared" si="866"/>
        <v>15</v>
      </c>
      <c r="AD398" s="37">
        <v>24</v>
      </c>
      <c r="AE398" s="37">
        <v>16</v>
      </c>
      <c r="AF398" s="36" t="s">
        <v>11</v>
      </c>
      <c r="AG398" s="36">
        <f t="shared" si="867"/>
        <v>40</v>
      </c>
    </row>
    <row r="399" spans="1:33" x14ac:dyDescent="0.25">
      <c r="A399" s="40" t="s">
        <v>2</v>
      </c>
      <c r="B399" s="48">
        <v>12</v>
      </c>
      <c r="C399" s="37">
        <v>10</v>
      </c>
      <c r="D399" s="36" t="s">
        <v>11</v>
      </c>
      <c r="E399" s="36">
        <f t="shared" si="861"/>
        <v>22</v>
      </c>
      <c r="F399" s="37">
        <v>34</v>
      </c>
      <c r="G399" s="37">
        <v>13</v>
      </c>
      <c r="H399" s="36" t="s">
        <v>11</v>
      </c>
      <c r="I399" s="36">
        <f t="shared" si="862"/>
        <v>47</v>
      </c>
      <c r="J399" s="48">
        <v>16</v>
      </c>
      <c r="K399" s="37">
        <v>18</v>
      </c>
      <c r="L399" s="36" t="s">
        <v>11</v>
      </c>
      <c r="M399" s="36">
        <f t="shared" si="863"/>
        <v>34</v>
      </c>
      <c r="N399" s="48">
        <v>9</v>
      </c>
      <c r="O399" s="37">
        <v>19</v>
      </c>
      <c r="P399" s="36" t="s">
        <v>11</v>
      </c>
      <c r="Q399" s="36">
        <f t="shared" si="864"/>
        <v>28</v>
      </c>
      <c r="R399" s="36" t="s">
        <v>11</v>
      </c>
      <c r="S399" s="36" t="s">
        <v>11</v>
      </c>
      <c r="T399" s="36" t="s">
        <v>11</v>
      </c>
      <c r="U399" s="36" t="s">
        <v>11</v>
      </c>
      <c r="V399" s="48">
        <v>14</v>
      </c>
      <c r="W399" s="37">
        <v>17</v>
      </c>
      <c r="X399" s="36" t="s">
        <v>11</v>
      </c>
      <c r="Y399" s="36">
        <f t="shared" si="865"/>
        <v>31</v>
      </c>
      <c r="Z399" s="48">
        <v>18</v>
      </c>
      <c r="AA399" s="37">
        <v>18</v>
      </c>
      <c r="AB399" s="36" t="s">
        <v>11</v>
      </c>
      <c r="AC399" s="36">
        <f t="shared" si="866"/>
        <v>36</v>
      </c>
      <c r="AD399" s="48">
        <v>17</v>
      </c>
      <c r="AE399" s="37">
        <v>18</v>
      </c>
      <c r="AF399" s="36" t="s">
        <v>11</v>
      </c>
      <c r="AG399" s="36">
        <f t="shared" si="867"/>
        <v>35</v>
      </c>
    </row>
    <row r="400" spans="1:33" x14ac:dyDescent="0.25">
      <c r="A400" s="40" t="s">
        <v>21</v>
      </c>
      <c r="B400" s="72">
        <v>14</v>
      </c>
      <c r="C400" s="48">
        <v>6</v>
      </c>
      <c r="D400" s="36" t="s">
        <v>11</v>
      </c>
      <c r="E400" s="36">
        <f t="shared" si="861"/>
        <v>20</v>
      </c>
      <c r="F400" s="36">
        <v>23</v>
      </c>
      <c r="G400" s="37">
        <v>10</v>
      </c>
      <c r="H400" s="36" t="s">
        <v>11</v>
      </c>
      <c r="I400" s="36">
        <f t="shared" si="862"/>
        <v>33</v>
      </c>
      <c r="J400" s="36">
        <v>23</v>
      </c>
      <c r="K400" s="37">
        <v>15</v>
      </c>
      <c r="L400" s="36" t="s">
        <v>11</v>
      </c>
      <c r="M400" s="36">
        <f t="shared" si="863"/>
        <v>38</v>
      </c>
      <c r="N400" s="72">
        <v>15</v>
      </c>
      <c r="O400" s="37">
        <v>12</v>
      </c>
      <c r="P400" s="36" t="s">
        <v>11</v>
      </c>
      <c r="Q400" s="36">
        <f t="shared" si="864"/>
        <v>27</v>
      </c>
      <c r="R400" s="36" t="s">
        <v>11</v>
      </c>
      <c r="S400" s="36" t="s">
        <v>11</v>
      </c>
      <c r="T400" s="36" t="s">
        <v>11</v>
      </c>
      <c r="U400" s="36" t="s">
        <v>11</v>
      </c>
      <c r="V400" s="72">
        <v>12</v>
      </c>
      <c r="W400" s="48">
        <v>4</v>
      </c>
      <c r="X400" s="36" t="s">
        <v>11</v>
      </c>
      <c r="Y400" s="36">
        <f t="shared" si="865"/>
        <v>16</v>
      </c>
      <c r="Z400" s="36">
        <v>23</v>
      </c>
      <c r="AA400" s="37">
        <v>10</v>
      </c>
      <c r="AB400" s="36" t="s">
        <v>11</v>
      </c>
      <c r="AC400" s="36">
        <f t="shared" si="866"/>
        <v>33</v>
      </c>
      <c r="AD400" s="36">
        <v>23</v>
      </c>
      <c r="AE400" s="37">
        <v>11</v>
      </c>
      <c r="AF400" s="36" t="s">
        <v>11</v>
      </c>
      <c r="AG400" s="36">
        <f t="shared" si="867"/>
        <v>34</v>
      </c>
    </row>
    <row r="401" spans="1:33" x14ac:dyDescent="0.25">
      <c r="A401" s="40" t="s">
        <v>23</v>
      </c>
      <c r="B401" s="48">
        <v>15</v>
      </c>
      <c r="C401" s="37">
        <v>11</v>
      </c>
      <c r="D401" s="36" t="s">
        <v>11</v>
      </c>
      <c r="E401" s="36">
        <f t="shared" si="861"/>
        <v>26</v>
      </c>
      <c r="F401" s="37">
        <v>26</v>
      </c>
      <c r="G401" s="37">
        <v>17</v>
      </c>
      <c r="H401" s="36" t="s">
        <v>11</v>
      </c>
      <c r="I401" s="36">
        <f t="shared" si="862"/>
        <v>43</v>
      </c>
      <c r="J401" s="37">
        <v>23</v>
      </c>
      <c r="K401" s="37">
        <v>12</v>
      </c>
      <c r="L401" s="36" t="s">
        <v>11</v>
      </c>
      <c r="M401" s="36">
        <f t="shared" si="863"/>
        <v>35</v>
      </c>
      <c r="N401" s="37">
        <v>23</v>
      </c>
      <c r="O401" s="37">
        <v>10</v>
      </c>
      <c r="P401" s="36" t="s">
        <v>11</v>
      </c>
      <c r="Q401" s="36">
        <f t="shared" si="864"/>
        <v>33</v>
      </c>
      <c r="R401" s="36" t="s">
        <v>11</v>
      </c>
      <c r="S401" s="36" t="s">
        <v>11</v>
      </c>
      <c r="T401" s="36" t="s">
        <v>11</v>
      </c>
      <c r="U401" s="36" t="s">
        <v>11</v>
      </c>
      <c r="V401" s="37">
        <v>23</v>
      </c>
      <c r="W401" s="37">
        <v>15</v>
      </c>
      <c r="X401" s="36" t="s">
        <v>11</v>
      </c>
      <c r="Y401" s="36">
        <f t="shared" si="865"/>
        <v>38</v>
      </c>
      <c r="Z401" s="37">
        <v>24</v>
      </c>
      <c r="AA401" s="37">
        <v>17</v>
      </c>
      <c r="AB401" s="36" t="s">
        <v>11</v>
      </c>
      <c r="AC401" s="36">
        <f t="shared" si="866"/>
        <v>41</v>
      </c>
      <c r="AD401" s="37">
        <v>23</v>
      </c>
      <c r="AE401" s="37">
        <v>16</v>
      </c>
      <c r="AF401" s="36" t="s">
        <v>11</v>
      </c>
      <c r="AG401" s="36">
        <f t="shared" si="867"/>
        <v>39</v>
      </c>
    </row>
    <row r="402" spans="1:33" x14ac:dyDescent="0.25">
      <c r="A402" s="40" t="s">
        <v>25</v>
      </c>
      <c r="B402" s="49">
        <v>8</v>
      </c>
      <c r="C402" s="49">
        <v>7</v>
      </c>
      <c r="D402" s="36" t="s">
        <v>11</v>
      </c>
      <c r="E402" s="36">
        <f t="shared" si="861"/>
        <v>15</v>
      </c>
      <c r="F402" s="48">
        <v>9</v>
      </c>
      <c r="G402" s="37">
        <v>15</v>
      </c>
      <c r="H402" s="36" t="s">
        <v>11</v>
      </c>
      <c r="I402" s="36">
        <f t="shared" si="862"/>
        <v>24</v>
      </c>
      <c r="J402" s="48">
        <v>6</v>
      </c>
      <c r="K402" s="48">
        <v>6</v>
      </c>
      <c r="L402" s="36" t="s">
        <v>11</v>
      </c>
      <c r="M402" s="36">
        <f t="shared" si="863"/>
        <v>12</v>
      </c>
      <c r="N402" s="48">
        <v>15</v>
      </c>
      <c r="O402" s="37">
        <v>10</v>
      </c>
      <c r="P402" s="36" t="s">
        <v>11</v>
      </c>
      <c r="Q402" s="36">
        <f t="shared" si="864"/>
        <v>25</v>
      </c>
      <c r="R402" s="36" t="s">
        <v>11</v>
      </c>
      <c r="S402" s="36" t="s">
        <v>11</v>
      </c>
      <c r="T402" s="36" t="s">
        <v>11</v>
      </c>
      <c r="U402" s="36" t="s">
        <v>11</v>
      </c>
      <c r="V402" s="48">
        <v>16</v>
      </c>
      <c r="W402" s="37">
        <v>10</v>
      </c>
      <c r="X402" s="36" t="s">
        <v>11</v>
      </c>
      <c r="Y402" s="36">
        <f t="shared" si="865"/>
        <v>26</v>
      </c>
      <c r="Z402" s="48">
        <v>8</v>
      </c>
      <c r="AA402" s="37">
        <v>11</v>
      </c>
      <c r="AB402" s="36" t="s">
        <v>11</v>
      </c>
      <c r="AC402" s="36">
        <f t="shared" si="866"/>
        <v>19</v>
      </c>
      <c r="AD402" s="48">
        <v>1</v>
      </c>
      <c r="AE402" s="37">
        <v>10</v>
      </c>
      <c r="AF402" s="36" t="s">
        <v>11</v>
      </c>
      <c r="AG402" s="36">
        <f t="shared" si="867"/>
        <v>11</v>
      </c>
    </row>
    <row r="403" spans="1:33" x14ac:dyDescent="0.25">
      <c r="A403" s="40" t="s">
        <v>20</v>
      </c>
      <c r="B403" s="36" t="s">
        <v>11</v>
      </c>
      <c r="C403" s="37">
        <v>17</v>
      </c>
      <c r="D403" s="36">
        <v>19</v>
      </c>
      <c r="E403" s="36">
        <f t="shared" si="861"/>
        <v>36</v>
      </c>
      <c r="F403" s="36" t="s">
        <v>11</v>
      </c>
      <c r="G403" s="37">
        <v>23</v>
      </c>
      <c r="H403" s="36">
        <v>24</v>
      </c>
      <c r="I403" s="36">
        <f t="shared" si="862"/>
        <v>47</v>
      </c>
      <c r="J403" s="36" t="s">
        <v>11</v>
      </c>
      <c r="K403" s="37">
        <v>17</v>
      </c>
      <c r="L403" s="36">
        <v>19</v>
      </c>
      <c r="M403" s="36">
        <f t="shared" si="863"/>
        <v>36</v>
      </c>
      <c r="N403" s="36" t="s">
        <v>11</v>
      </c>
      <c r="O403" s="37">
        <v>18</v>
      </c>
      <c r="P403" s="36">
        <v>20</v>
      </c>
      <c r="Q403" s="36">
        <f t="shared" si="864"/>
        <v>38</v>
      </c>
      <c r="R403" s="36" t="s">
        <v>11</v>
      </c>
      <c r="S403" s="36" t="s">
        <v>11</v>
      </c>
      <c r="T403" s="36" t="s">
        <v>11</v>
      </c>
      <c r="U403" s="36" t="s">
        <v>11</v>
      </c>
      <c r="V403" s="36" t="s">
        <v>11</v>
      </c>
      <c r="W403" s="37">
        <v>14</v>
      </c>
      <c r="X403" s="36">
        <v>16</v>
      </c>
      <c r="Y403" s="36">
        <f t="shared" si="865"/>
        <v>30</v>
      </c>
      <c r="Z403" s="36" t="s">
        <v>11</v>
      </c>
      <c r="AA403" s="37">
        <v>23</v>
      </c>
      <c r="AB403" s="36">
        <v>24</v>
      </c>
      <c r="AC403" s="36">
        <f t="shared" si="866"/>
        <v>47</v>
      </c>
      <c r="AD403" s="36" t="s">
        <v>11</v>
      </c>
      <c r="AE403" s="37">
        <v>22</v>
      </c>
      <c r="AF403" s="36">
        <v>23</v>
      </c>
      <c r="AG403" s="36">
        <f t="shared" si="867"/>
        <v>45</v>
      </c>
    </row>
    <row r="404" spans="1:33" x14ac:dyDescent="0.25">
      <c r="A404" s="40" t="s">
        <v>28</v>
      </c>
      <c r="B404" s="37">
        <v>17</v>
      </c>
      <c r="C404" s="48">
        <v>4</v>
      </c>
      <c r="D404" s="36">
        <v>20</v>
      </c>
      <c r="E404" s="36">
        <f t="shared" si="861"/>
        <v>41</v>
      </c>
      <c r="F404" s="37">
        <v>18</v>
      </c>
      <c r="G404" s="37">
        <v>14</v>
      </c>
      <c r="H404" s="36">
        <v>20</v>
      </c>
      <c r="I404" s="36">
        <f t="shared" si="862"/>
        <v>52</v>
      </c>
      <c r="J404" s="37">
        <v>20</v>
      </c>
      <c r="K404" s="48">
        <v>5</v>
      </c>
      <c r="L404" s="36">
        <v>20</v>
      </c>
      <c r="M404" s="36">
        <f t="shared" si="863"/>
        <v>45</v>
      </c>
      <c r="N404" s="48">
        <v>10</v>
      </c>
      <c r="O404" s="48">
        <v>6</v>
      </c>
      <c r="P404" s="36">
        <v>20</v>
      </c>
      <c r="Q404" s="36">
        <f t="shared" si="864"/>
        <v>36</v>
      </c>
      <c r="R404" s="36" t="s">
        <v>11</v>
      </c>
      <c r="S404" s="36" t="s">
        <v>11</v>
      </c>
      <c r="T404" s="36" t="s">
        <v>11</v>
      </c>
      <c r="U404" s="36" t="s">
        <v>11</v>
      </c>
      <c r="V404" s="37">
        <v>22</v>
      </c>
      <c r="W404" s="37">
        <v>9</v>
      </c>
      <c r="X404" s="36">
        <v>20</v>
      </c>
      <c r="Y404" s="36">
        <f t="shared" si="865"/>
        <v>51</v>
      </c>
      <c r="Z404" s="37">
        <v>21</v>
      </c>
      <c r="AA404" s="48">
        <v>6</v>
      </c>
      <c r="AB404" s="36">
        <v>20</v>
      </c>
      <c r="AC404" s="36">
        <f t="shared" si="866"/>
        <v>47</v>
      </c>
      <c r="AD404" s="37">
        <v>17</v>
      </c>
      <c r="AE404" s="37">
        <v>9</v>
      </c>
      <c r="AF404" s="36">
        <v>20</v>
      </c>
      <c r="AG404" s="36">
        <f t="shared" si="867"/>
        <v>46</v>
      </c>
    </row>
    <row r="405" spans="1:33" x14ac:dyDescent="0.25">
      <c r="A405" s="21" t="s">
        <v>29</v>
      </c>
      <c r="B405" s="39">
        <f>SUM(B393,B396,B397,B398,B399,B400,B401,B402,B403,B404)</f>
        <v>163</v>
      </c>
      <c r="C405" s="39">
        <f t="shared" ref="C405" si="886">SUM(C393,C396,C397,C398,C399,C400,C401,C402,C403,C404)</f>
        <v>98</v>
      </c>
      <c r="D405" s="39">
        <f t="shared" ref="D405" si="887">SUM(D393,D396,D397,D398,D399,D400,D401,D402,D403,D404)</f>
        <v>39</v>
      </c>
      <c r="E405" s="39">
        <f>SUM(E393,E396:E403)</f>
        <v>259</v>
      </c>
      <c r="F405" s="39">
        <f t="shared" ref="F405" si="888">SUM(F393,F396,F397,F398,F399,F400,F401,F402,F403,F404)</f>
        <v>268</v>
      </c>
      <c r="G405" s="52">
        <f t="shared" ref="G405" si="889">SUM(G393,G396,G397,G398,G399,G400,G401,G402,G403,G404)</f>
        <v>137</v>
      </c>
      <c r="H405" s="39">
        <f t="shared" ref="H405" si="890">SUM(H393,H396,H397,H398,H399,H400,H401,H402,H403,H404)</f>
        <v>44</v>
      </c>
      <c r="I405" s="39">
        <f t="shared" ref="I405" si="891">SUM(F405:H405)-49</f>
        <v>400</v>
      </c>
      <c r="J405" s="39">
        <f t="shared" ref="J405" si="892">SUM(J393,J396,J397,J398,J399,J400,J401,J402,J403,J404)</f>
        <v>226</v>
      </c>
      <c r="K405" s="39">
        <f t="shared" ref="K405" si="893">SUM(K393,K396,K397,K398,K399,K400,K401,K402,K403,K404)</f>
        <v>127</v>
      </c>
      <c r="L405" s="39">
        <f t="shared" ref="L405" si="894">SUM(L393,L396,L397,L398,L399,L400,L401,L402,L403,L404)</f>
        <v>39</v>
      </c>
      <c r="M405" s="39">
        <f>SUM(M393,M396:M403)</f>
        <v>347</v>
      </c>
      <c r="N405" s="39">
        <f t="shared" ref="N405" si="895">SUM(N393,N396,N397,N398,N399,N400,N401,N402,N403,N404)</f>
        <v>166</v>
      </c>
      <c r="O405" s="39">
        <f t="shared" ref="O405" si="896">SUM(O393,O396,O397,O398,O399,O400,O401,O402,O403,O404)</f>
        <v>111</v>
      </c>
      <c r="P405" s="39">
        <f t="shared" ref="P405" si="897">SUM(P393,P396,P397,P398,P399,P400,P401,P402,P403,P404)</f>
        <v>40</v>
      </c>
      <c r="Q405" s="39">
        <f>SUM(Q393,Q396:Q403)</f>
        <v>281</v>
      </c>
      <c r="R405" s="36" t="s">
        <v>11</v>
      </c>
      <c r="S405" s="36" t="s">
        <v>11</v>
      </c>
      <c r="T405" s="36" t="s">
        <v>11</v>
      </c>
      <c r="U405" s="36" t="s">
        <v>11</v>
      </c>
      <c r="V405" s="39">
        <f t="shared" ref="V405" si="898">SUM(V393,V396,V397,V398,V399,V400,V401,V402,V403,V404)</f>
        <v>188</v>
      </c>
      <c r="W405" s="39">
        <f t="shared" ref="W405" si="899">SUM(W393,W396,W397,W398,W399,W400,W401,W402,W403,W404)</f>
        <v>118</v>
      </c>
      <c r="X405" s="39">
        <f t="shared" ref="X405" si="900">SUM(X393,X396,X397,X398,X399,X400,X401,X402,X403,X404)</f>
        <v>36</v>
      </c>
      <c r="Y405" s="39">
        <f t="shared" ref="Y405" si="901">SUM(V405:X405)-49</f>
        <v>293</v>
      </c>
      <c r="Z405" s="39">
        <f t="shared" ref="Z405" si="902">SUM(Z393,Z396,Z397,Z398,Z399,Z400,Z401,Z402,Z403,Z404)</f>
        <v>199</v>
      </c>
      <c r="AA405" s="52">
        <f t="shared" ref="AA405" si="903">SUM(AA393,AA396,AA397,AA398,AA399,AA400,AA401,AA402,AA403,AA404)</f>
        <v>146</v>
      </c>
      <c r="AB405" s="39">
        <f t="shared" ref="AB405" si="904">SUM(AB393,AB396,AB397,AB398,AB399,AB400,AB401,AB402,AB403,AB404)</f>
        <v>44</v>
      </c>
      <c r="AC405" s="39">
        <f>SUM(AC393,AC396:AC403)</f>
        <v>342</v>
      </c>
      <c r="AD405" s="39">
        <f t="shared" ref="AD405" si="905">SUM(AD393,AD396,AD397,AD398,AD399,AD400,AD401,AD402,AD403,AD404)</f>
        <v>224</v>
      </c>
      <c r="AE405" s="39">
        <f t="shared" ref="AE405" si="906">SUM(AE393,AE396,AE397,AE398,AE399,AE400,AE401,AE402,AE403,AE404)</f>
        <v>153</v>
      </c>
      <c r="AF405" s="39">
        <f t="shared" ref="AF405" si="907">SUM(AF393,AF396,AF397,AF398,AF399,AF400,AF401,AF402,AF403,AF404)</f>
        <v>43</v>
      </c>
      <c r="AG405" s="39">
        <f>SUM(AG393,AG397:AG403)</f>
        <v>302</v>
      </c>
    </row>
    <row r="406" spans="1:33" ht="26.25" x14ac:dyDescent="0.25">
      <c r="A406" s="193" t="s">
        <v>287</v>
      </c>
      <c r="B406" s="193"/>
      <c r="C406" s="193"/>
      <c r="D406" s="193"/>
      <c r="E406" s="193"/>
      <c r="F406" s="193"/>
      <c r="G406" s="193"/>
      <c r="H406" s="193"/>
      <c r="I406" s="193"/>
      <c r="J406" s="193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  <c r="AA406" s="193"/>
      <c r="AB406" s="193"/>
      <c r="AC406" s="193"/>
      <c r="AD406" s="193"/>
      <c r="AE406" s="193"/>
      <c r="AF406" s="193"/>
      <c r="AG406" s="193"/>
    </row>
    <row r="407" spans="1:33" ht="18.75" x14ac:dyDescent="0.25">
      <c r="A407" s="205" t="s">
        <v>34</v>
      </c>
      <c r="B407" s="205"/>
      <c r="C407" s="205"/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  <c r="P407" s="205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5"/>
      <c r="AD407" s="205"/>
      <c r="AE407" s="205"/>
      <c r="AF407" s="205"/>
      <c r="AG407" s="205"/>
    </row>
    <row r="408" spans="1:33" ht="21" x14ac:dyDescent="0.25">
      <c r="A408" s="195" t="s">
        <v>238</v>
      </c>
      <c r="B408" s="195"/>
      <c r="C408" s="195"/>
      <c r="D408" s="195"/>
      <c r="E408" s="195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195"/>
    </row>
    <row r="409" spans="1:33" ht="19.5" x14ac:dyDescent="0.35">
      <c r="A409" s="21" t="s">
        <v>1</v>
      </c>
      <c r="B409" s="206" t="s">
        <v>360</v>
      </c>
      <c r="C409" s="206"/>
      <c r="D409" s="206"/>
      <c r="E409" s="206"/>
      <c r="F409" s="191" t="s">
        <v>389</v>
      </c>
      <c r="G409" s="191"/>
      <c r="H409" s="191"/>
      <c r="I409" s="191"/>
      <c r="J409" s="190" t="s">
        <v>390</v>
      </c>
      <c r="K409" s="190"/>
      <c r="L409" s="190"/>
      <c r="M409" s="190"/>
      <c r="N409" s="190" t="s">
        <v>391</v>
      </c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</row>
    <row r="410" spans="1:33" x14ac:dyDescent="0.25">
      <c r="A410" s="40" t="s">
        <v>3</v>
      </c>
      <c r="B410" s="40" t="s">
        <v>4</v>
      </c>
      <c r="C410" s="40" t="s">
        <v>5</v>
      </c>
      <c r="D410" s="40" t="s">
        <v>6</v>
      </c>
      <c r="E410" s="40" t="s">
        <v>7</v>
      </c>
      <c r="F410" s="40" t="s">
        <v>4</v>
      </c>
      <c r="G410" s="40" t="s">
        <v>5</v>
      </c>
      <c r="H410" s="40" t="s">
        <v>6</v>
      </c>
      <c r="I410" s="40" t="s">
        <v>7</v>
      </c>
      <c r="J410" s="40" t="s">
        <v>4</v>
      </c>
      <c r="K410" s="40" t="s">
        <v>5</v>
      </c>
      <c r="L410" s="40" t="s">
        <v>6</v>
      </c>
      <c r="M410" s="40" t="s">
        <v>7</v>
      </c>
      <c r="N410" s="40" t="s">
        <v>4</v>
      </c>
      <c r="O410" s="40" t="s">
        <v>5</v>
      </c>
      <c r="P410" s="40" t="s">
        <v>6</v>
      </c>
      <c r="Q410" s="40" t="s">
        <v>7</v>
      </c>
      <c r="R410" s="40" t="s">
        <v>4</v>
      </c>
      <c r="S410" s="40" t="s">
        <v>5</v>
      </c>
      <c r="T410" s="40" t="s">
        <v>6</v>
      </c>
      <c r="U410" s="40" t="s">
        <v>7</v>
      </c>
      <c r="V410" s="40" t="s">
        <v>4</v>
      </c>
      <c r="W410" s="40" t="s">
        <v>5</v>
      </c>
      <c r="X410" s="40" t="s">
        <v>6</v>
      </c>
      <c r="Y410" s="40" t="s">
        <v>7</v>
      </c>
      <c r="Z410" s="40" t="s">
        <v>4</v>
      </c>
      <c r="AA410" s="40" t="s">
        <v>5</v>
      </c>
      <c r="AB410" s="40" t="s">
        <v>6</v>
      </c>
      <c r="AC410" s="40" t="s">
        <v>7</v>
      </c>
      <c r="AD410" s="40" t="s">
        <v>4</v>
      </c>
      <c r="AE410" s="40" t="s">
        <v>5</v>
      </c>
      <c r="AF410" s="40" t="s">
        <v>6</v>
      </c>
      <c r="AG410" s="40" t="s">
        <v>7</v>
      </c>
    </row>
    <row r="411" spans="1:33" x14ac:dyDescent="0.25">
      <c r="A411" s="46" t="s">
        <v>10</v>
      </c>
      <c r="B411" s="36">
        <v>15</v>
      </c>
      <c r="C411" s="36">
        <v>10</v>
      </c>
      <c r="D411" s="36" t="s">
        <v>11</v>
      </c>
      <c r="E411" s="36">
        <f>SUM(B411:D411)</f>
        <v>25</v>
      </c>
      <c r="F411" s="36" t="s">
        <v>11</v>
      </c>
      <c r="G411" s="36" t="s">
        <v>11</v>
      </c>
      <c r="H411" s="36" t="s">
        <v>11</v>
      </c>
      <c r="I411" s="36" t="s">
        <v>11</v>
      </c>
      <c r="J411" s="36" t="s">
        <v>11</v>
      </c>
      <c r="K411" s="36" t="s">
        <v>11</v>
      </c>
      <c r="L411" s="36" t="s">
        <v>11</v>
      </c>
      <c r="M411" s="36" t="s">
        <v>11</v>
      </c>
      <c r="N411" s="36">
        <v>35</v>
      </c>
      <c r="O411" s="36">
        <v>16</v>
      </c>
      <c r="P411" s="36" t="s">
        <v>11</v>
      </c>
      <c r="Q411" s="36">
        <f t="shared" ref="Q411" si="908">SUM(N411:P411)</f>
        <v>51</v>
      </c>
      <c r="R411" s="36" t="s">
        <v>11</v>
      </c>
      <c r="S411" s="36" t="s">
        <v>11</v>
      </c>
      <c r="T411" s="36" t="s">
        <v>11</v>
      </c>
      <c r="U411" s="36" t="s">
        <v>11</v>
      </c>
      <c r="V411" s="36" t="s">
        <v>11</v>
      </c>
      <c r="W411" s="36" t="s">
        <v>11</v>
      </c>
      <c r="X411" s="36" t="s">
        <v>11</v>
      </c>
      <c r="Y411" s="36" t="s">
        <v>11</v>
      </c>
      <c r="Z411" s="36" t="s">
        <v>11</v>
      </c>
      <c r="AA411" s="36" t="s">
        <v>11</v>
      </c>
      <c r="AB411" s="36" t="s">
        <v>11</v>
      </c>
      <c r="AC411" s="36" t="s">
        <v>11</v>
      </c>
      <c r="AD411" s="36" t="s">
        <v>11</v>
      </c>
      <c r="AE411" s="36" t="s">
        <v>11</v>
      </c>
      <c r="AF411" s="36" t="s">
        <v>11</v>
      </c>
      <c r="AG411" s="36" t="s">
        <v>11</v>
      </c>
    </row>
    <row r="412" spans="1:33" x14ac:dyDescent="0.25">
      <c r="A412" s="46" t="s">
        <v>12</v>
      </c>
      <c r="B412" s="37">
        <v>23</v>
      </c>
      <c r="C412" s="37">
        <v>11</v>
      </c>
      <c r="D412" s="36" t="s">
        <v>11</v>
      </c>
      <c r="E412" s="36">
        <f t="shared" ref="E412:E424" si="909">SUM(B412:D412)</f>
        <v>34</v>
      </c>
      <c r="F412" s="36" t="s">
        <v>11</v>
      </c>
      <c r="G412" s="36" t="s">
        <v>11</v>
      </c>
      <c r="H412" s="36" t="s">
        <v>11</v>
      </c>
      <c r="I412" s="36" t="s">
        <v>11</v>
      </c>
      <c r="J412" s="36" t="s">
        <v>11</v>
      </c>
      <c r="K412" s="36" t="s">
        <v>11</v>
      </c>
      <c r="L412" s="36" t="s">
        <v>11</v>
      </c>
      <c r="M412" s="36" t="s">
        <v>11</v>
      </c>
      <c r="N412" s="37">
        <v>30</v>
      </c>
      <c r="O412" s="37">
        <v>12</v>
      </c>
      <c r="P412" s="36" t="s">
        <v>11</v>
      </c>
      <c r="Q412" s="36">
        <f t="shared" ref="Q412:Q413" si="910">SUM(N412:P412)</f>
        <v>42</v>
      </c>
      <c r="R412" s="36" t="s">
        <v>11</v>
      </c>
      <c r="S412" s="36" t="s">
        <v>11</v>
      </c>
      <c r="T412" s="36" t="s">
        <v>11</v>
      </c>
      <c r="U412" s="36" t="s">
        <v>11</v>
      </c>
      <c r="V412" s="36" t="s">
        <v>11</v>
      </c>
      <c r="W412" s="36" t="s">
        <v>11</v>
      </c>
      <c r="X412" s="36" t="s">
        <v>11</v>
      </c>
      <c r="Y412" s="36" t="s">
        <v>11</v>
      </c>
      <c r="Z412" s="36" t="s">
        <v>11</v>
      </c>
      <c r="AA412" s="36" t="s">
        <v>11</v>
      </c>
      <c r="AB412" s="36" t="s">
        <v>11</v>
      </c>
      <c r="AC412" s="36" t="s">
        <v>11</v>
      </c>
      <c r="AD412" s="36" t="s">
        <v>11</v>
      </c>
      <c r="AE412" s="36" t="s">
        <v>11</v>
      </c>
      <c r="AF412" s="36" t="s">
        <v>11</v>
      </c>
      <c r="AG412" s="36" t="s">
        <v>11</v>
      </c>
    </row>
    <row r="413" spans="1:33" x14ac:dyDescent="0.25">
      <c r="A413" s="47" t="s">
        <v>13</v>
      </c>
      <c r="B413" s="48">
        <f>SUM(B411:B412)</f>
        <v>38</v>
      </c>
      <c r="C413" s="38">
        <f>SUM(C411:C412)</f>
        <v>21</v>
      </c>
      <c r="D413" s="39" t="s">
        <v>11</v>
      </c>
      <c r="E413" s="39">
        <f t="shared" si="909"/>
        <v>59</v>
      </c>
      <c r="F413" s="36" t="s">
        <v>11</v>
      </c>
      <c r="G413" s="36" t="s">
        <v>11</v>
      </c>
      <c r="H413" s="36" t="s">
        <v>11</v>
      </c>
      <c r="I413" s="36" t="s">
        <v>11</v>
      </c>
      <c r="J413" s="36" t="s">
        <v>11</v>
      </c>
      <c r="K413" s="36" t="s">
        <v>11</v>
      </c>
      <c r="L413" s="36" t="s">
        <v>11</v>
      </c>
      <c r="M413" s="36" t="s">
        <v>11</v>
      </c>
      <c r="N413" s="38">
        <f t="shared" ref="N413" si="911">SUM(N411:N412)</f>
        <v>65</v>
      </c>
      <c r="O413" s="38">
        <f t="shared" ref="O413" si="912">SUM(O411:O412)</f>
        <v>28</v>
      </c>
      <c r="P413" s="39" t="s">
        <v>11</v>
      </c>
      <c r="Q413" s="39">
        <f t="shared" si="910"/>
        <v>93</v>
      </c>
      <c r="R413" s="36" t="s">
        <v>11</v>
      </c>
      <c r="S413" s="36" t="s">
        <v>11</v>
      </c>
      <c r="T413" s="36" t="s">
        <v>11</v>
      </c>
      <c r="U413" s="36" t="s">
        <v>11</v>
      </c>
      <c r="V413" s="36" t="s">
        <v>11</v>
      </c>
      <c r="W413" s="36" t="s">
        <v>11</v>
      </c>
      <c r="X413" s="36" t="s">
        <v>11</v>
      </c>
      <c r="Y413" s="36" t="s">
        <v>11</v>
      </c>
      <c r="Z413" s="36" t="s">
        <v>11</v>
      </c>
      <c r="AA413" s="36" t="s">
        <v>11</v>
      </c>
      <c r="AB413" s="36" t="s">
        <v>11</v>
      </c>
      <c r="AC413" s="36" t="s">
        <v>11</v>
      </c>
      <c r="AD413" s="36" t="s">
        <v>11</v>
      </c>
      <c r="AE413" s="36" t="s">
        <v>11</v>
      </c>
      <c r="AF413" s="36" t="s">
        <v>11</v>
      </c>
      <c r="AG413" s="36" t="s">
        <v>11</v>
      </c>
    </row>
    <row r="414" spans="1:33" x14ac:dyDescent="0.25">
      <c r="A414" s="46" t="s">
        <v>14</v>
      </c>
      <c r="B414" s="58">
        <v>2</v>
      </c>
      <c r="C414" s="36" t="s">
        <v>11</v>
      </c>
      <c r="D414" s="36" t="s">
        <v>11</v>
      </c>
      <c r="E414" s="36">
        <f t="shared" si="909"/>
        <v>2</v>
      </c>
      <c r="F414" s="36" t="s">
        <v>11</v>
      </c>
      <c r="G414" s="36" t="s">
        <v>11</v>
      </c>
      <c r="H414" s="36" t="s">
        <v>11</v>
      </c>
      <c r="I414" s="36" t="s">
        <v>11</v>
      </c>
      <c r="J414" s="36" t="s">
        <v>11</v>
      </c>
      <c r="K414" s="36" t="s">
        <v>11</v>
      </c>
      <c r="L414" s="36" t="s">
        <v>11</v>
      </c>
      <c r="M414" s="36" t="s">
        <v>11</v>
      </c>
      <c r="N414" s="36" t="s">
        <v>11</v>
      </c>
      <c r="O414" s="36" t="s">
        <v>11</v>
      </c>
      <c r="P414" s="36" t="s">
        <v>11</v>
      </c>
      <c r="Q414" s="36" t="s">
        <v>11</v>
      </c>
      <c r="R414" s="36" t="s">
        <v>11</v>
      </c>
      <c r="S414" s="36" t="s">
        <v>11</v>
      </c>
      <c r="T414" s="36" t="s">
        <v>11</v>
      </c>
      <c r="U414" s="36" t="s">
        <v>11</v>
      </c>
      <c r="V414" s="36" t="s">
        <v>11</v>
      </c>
      <c r="W414" s="36" t="s">
        <v>11</v>
      </c>
      <c r="X414" s="36" t="s">
        <v>11</v>
      </c>
      <c r="Y414" s="36" t="s">
        <v>11</v>
      </c>
      <c r="Z414" s="36" t="s">
        <v>11</v>
      </c>
      <c r="AA414" s="36" t="s">
        <v>11</v>
      </c>
      <c r="AB414" s="36" t="s">
        <v>11</v>
      </c>
      <c r="AC414" s="36" t="s">
        <v>11</v>
      </c>
      <c r="AD414" s="36" t="s">
        <v>11</v>
      </c>
      <c r="AE414" s="36" t="s">
        <v>11</v>
      </c>
      <c r="AF414" s="36" t="s">
        <v>11</v>
      </c>
      <c r="AG414" s="36" t="s">
        <v>11</v>
      </c>
    </row>
    <row r="415" spans="1:33" x14ac:dyDescent="0.25">
      <c r="A415" s="46" t="s">
        <v>15</v>
      </c>
      <c r="B415" s="57">
        <v>21</v>
      </c>
      <c r="C415" s="36" t="s">
        <v>11</v>
      </c>
      <c r="D415" s="36" t="s">
        <v>11</v>
      </c>
      <c r="E415" s="36">
        <f t="shared" si="909"/>
        <v>21</v>
      </c>
      <c r="F415" s="36" t="s">
        <v>11</v>
      </c>
      <c r="G415" s="36" t="s">
        <v>11</v>
      </c>
      <c r="H415" s="36" t="s">
        <v>11</v>
      </c>
      <c r="I415" s="36" t="s">
        <v>11</v>
      </c>
      <c r="J415" s="36" t="s">
        <v>11</v>
      </c>
      <c r="K415" s="36" t="s">
        <v>11</v>
      </c>
      <c r="L415" s="36" t="s">
        <v>11</v>
      </c>
      <c r="M415" s="36" t="s">
        <v>11</v>
      </c>
      <c r="N415" s="36" t="s">
        <v>11</v>
      </c>
      <c r="O415" s="36" t="s">
        <v>11</v>
      </c>
      <c r="P415" s="36" t="s">
        <v>11</v>
      </c>
      <c r="Q415" s="36" t="s">
        <v>11</v>
      </c>
      <c r="R415" s="36" t="s">
        <v>11</v>
      </c>
      <c r="S415" s="36" t="s">
        <v>11</v>
      </c>
      <c r="T415" s="36" t="s">
        <v>11</v>
      </c>
      <c r="U415" s="36" t="s">
        <v>11</v>
      </c>
      <c r="V415" s="36" t="s">
        <v>11</v>
      </c>
      <c r="W415" s="36" t="s">
        <v>11</v>
      </c>
      <c r="X415" s="36" t="s">
        <v>11</v>
      </c>
      <c r="Y415" s="36" t="s">
        <v>11</v>
      </c>
      <c r="Z415" s="36" t="s">
        <v>11</v>
      </c>
      <c r="AA415" s="36" t="s">
        <v>11</v>
      </c>
      <c r="AB415" s="36" t="s">
        <v>11</v>
      </c>
      <c r="AC415" s="36" t="s">
        <v>11</v>
      </c>
      <c r="AD415" s="36" t="s">
        <v>11</v>
      </c>
      <c r="AE415" s="36" t="s">
        <v>11</v>
      </c>
      <c r="AF415" s="36" t="s">
        <v>11</v>
      </c>
      <c r="AG415" s="36" t="s">
        <v>11</v>
      </c>
    </row>
    <row r="416" spans="1:33" x14ac:dyDescent="0.25">
      <c r="A416" s="47" t="s">
        <v>16</v>
      </c>
      <c r="B416" s="48">
        <f>SUM(B414:B415)</f>
        <v>23</v>
      </c>
      <c r="C416" s="39" t="s">
        <v>11</v>
      </c>
      <c r="D416" s="39" t="s">
        <v>11</v>
      </c>
      <c r="E416" s="39">
        <f t="shared" si="909"/>
        <v>23</v>
      </c>
      <c r="F416" s="36" t="s">
        <v>11</v>
      </c>
      <c r="G416" s="36" t="s">
        <v>11</v>
      </c>
      <c r="H416" s="36" t="s">
        <v>11</v>
      </c>
      <c r="I416" s="36" t="s">
        <v>11</v>
      </c>
      <c r="J416" s="36" t="s">
        <v>11</v>
      </c>
      <c r="K416" s="36" t="s">
        <v>11</v>
      </c>
      <c r="L416" s="36" t="s">
        <v>11</v>
      </c>
      <c r="M416" s="36" t="s">
        <v>11</v>
      </c>
      <c r="N416" s="36" t="s">
        <v>11</v>
      </c>
      <c r="O416" s="36" t="s">
        <v>11</v>
      </c>
      <c r="P416" s="36" t="s">
        <v>11</v>
      </c>
      <c r="Q416" s="36" t="s">
        <v>11</v>
      </c>
      <c r="R416" s="36" t="s">
        <v>11</v>
      </c>
      <c r="S416" s="36" t="s">
        <v>11</v>
      </c>
      <c r="T416" s="36" t="s">
        <v>11</v>
      </c>
      <c r="U416" s="36" t="s">
        <v>11</v>
      </c>
      <c r="V416" s="36" t="s">
        <v>11</v>
      </c>
      <c r="W416" s="36" t="s">
        <v>11</v>
      </c>
      <c r="X416" s="36" t="s">
        <v>11</v>
      </c>
      <c r="Y416" s="36" t="s">
        <v>11</v>
      </c>
      <c r="Z416" s="36" t="s">
        <v>11</v>
      </c>
      <c r="AA416" s="36" t="s">
        <v>11</v>
      </c>
      <c r="AB416" s="36" t="s">
        <v>11</v>
      </c>
      <c r="AC416" s="36" t="s">
        <v>11</v>
      </c>
      <c r="AD416" s="36" t="s">
        <v>11</v>
      </c>
      <c r="AE416" s="36" t="s">
        <v>11</v>
      </c>
      <c r="AF416" s="36" t="s">
        <v>11</v>
      </c>
      <c r="AG416" s="36" t="s">
        <v>11</v>
      </c>
    </row>
    <row r="417" spans="1:33" x14ac:dyDescent="0.25">
      <c r="A417" s="40" t="s">
        <v>17</v>
      </c>
      <c r="B417" s="48">
        <v>0</v>
      </c>
      <c r="C417" s="37">
        <v>10</v>
      </c>
      <c r="D417" s="36" t="s">
        <v>11</v>
      </c>
      <c r="E417" s="36">
        <f t="shared" si="909"/>
        <v>10</v>
      </c>
      <c r="F417" s="48">
        <v>2</v>
      </c>
      <c r="G417" s="37">
        <v>11</v>
      </c>
      <c r="H417" s="36" t="s">
        <v>11</v>
      </c>
      <c r="I417" s="36">
        <f t="shared" ref="I417" si="913">SUM(F417:H417)</f>
        <v>13</v>
      </c>
      <c r="J417" s="48">
        <v>17</v>
      </c>
      <c r="K417" s="37">
        <v>19</v>
      </c>
      <c r="L417" s="36" t="s">
        <v>11</v>
      </c>
      <c r="M417" s="36">
        <f t="shared" ref="M417" si="914">SUM(J417:L417)</f>
        <v>36</v>
      </c>
      <c r="N417" s="36" t="s">
        <v>11</v>
      </c>
      <c r="O417" s="36" t="s">
        <v>11</v>
      </c>
      <c r="P417" s="36" t="s">
        <v>11</v>
      </c>
      <c r="Q417" s="36" t="s">
        <v>11</v>
      </c>
      <c r="R417" s="36" t="s">
        <v>11</v>
      </c>
      <c r="S417" s="36" t="s">
        <v>11</v>
      </c>
      <c r="T417" s="36" t="s">
        <v>11</v>
      </c>
      <c r="U417" s="36" t="s">
        <v>11</v>
      </c>
      <c r="V417" s="36" t="s">
        <v>11</v>
      </c>
      <c r="W417" s="36" t="s">
        <v>11</v>
      </c>
      <c r="X417" s="36" t="s">
        <v>11</v>
      </c>
      <c r="Y417" s="36" t="s">
        <v>11</v>
      </c>
      <c r="Z417" s="36" t="s">
        <v>11</v>
      </c>
      <c r="AA417" s="36" t="s">
        <v>11</v>
      </c>
      <c r="AB417" s="36" t="s">
        <v>11</v>
      </c>
      <c r="AC417" s="36" t="s">
        <v>11</v>
      </c>
      <c r="AD417" s="36" t="s">
        <v>11</v>
      </c>
      <c r="AE417" s="36" t="s">
        <v>11</v>
      </c>
      <c r="AF417" s="36" t="s">
        <v>11</v>
      </c>
      <c r="AG417" s="36" t="s">
        <v>11</v>
      </c>
    </row>
    <row r="418" spans="1:33" x14ac:dyDescent="0.25">
      <c r="A418" s="40" t="s">
        <v>18</v>
      </c>
      <c r="B418" s="37">
        <v>23</v>
      </c>
      <c r="C418" s="37">
        <v>16</v>
      </c>
      <c r="D418" s="36" t="s">
        <v>11</v>
      </c>
      <c r="E418" s="36">
        <f t="shared" si="909"/>
        <v>39</v>
      </c>
      <c r="F418" s="36" t="s">
        <v>11</v>
      </c>
      <c r="G418" s="36" t="s">
        <v>11</v>
      </c>
      <c r="H418" s="36" t="s">
        <v>11</v>
      </c>
      <c r="I418" s="36" t="s">
        <v>11</v>
      </c>
      <c r="J418" s="36" t="s">
        <v>11</v>
      </c>
      <c r="K418" s="36" t="s">
        <v>11</v>
      </c>
      <c r="L418" s="36" t="s">
        <v>11</v>
      </c>
      <c r="M418" s="36" t="s">
        <v>11</v>
      </c>
      <c r="N418" s="36" t="s">
        <v>11</v>
      </c>
      <c r="O418" s="36" t="s">
        <v>11</v>
      </c>
      <c r="P418" s="36" t="s">
        <v>11</v>
      </c>
      <c r="Q418" s="36" t="s">
        <v>11</v>
      </c>
      <c r="R418" s="36" t="s">
        <v>11</v>
      </c>
      <c r="S418" s="36" t="s">
        <v>11</v>
      </c>
      <c r="T418" s="36" t="s">
        <v>11</v>
      </c>
      <c r="U418" s="36" t="s">
        <v>11</v>
      </c>
      <c r="V418" s="36" t="s">
        <v>11</v>
      </c>
      <c r="W418" s="36" t="s">
        <v>11</v>
      </c>
      <c r="X418" s="36" t="s">
        <v>11</v>
      </c>
      <c r="Y418" s="36" t="s">
        <v>11</v>
      </c>
      <c r="Z418" s="36" t="s">
        <v>11</v>
      </c>
      <c r="AA418" s="36" t="s">
        <v>11</v>
      </c>
      <c r="AB418" s="36" t="s">
        <v>11</v>
      </c>
      <c r="AC418" s="36" t="s">
        <v>11</v>
      </c>
      <c r="AD418" s="36" t="s">
        <v>11</v>
      </c>
      <c r="AE418" s="36" t="s">
        <v>11</v>
      </c>
      <c r="AF418" s="36" t="s">
        <v>11</v>
      </c>
      <c r="AG418" s="36" t="s">
        <v>11</v>
      </c>
    </row>
    <row r="419" spans="1:33" x14ac:dyDescent="0.25">
      <c r="A419" s="40" t="s">
        <v>2</v>
      </c>
      <c r="B419" s="37" t="s">
        <v>320</v>
      </c>
      <c r="C419" s="37" t="s">
        <v>320</v>
      </c>
      <c r="D419" s="36" t="s">
        <v>11</v>
      </c>
      <c r="E419" s="36">
        <f t="shared" si="909"/>
        <v>0</v>
      </c>
      <c r="F419" s="36" t="s">
        <v>11</v>
      </c>
      <c r="G419" s="36" t="s">
        <v>11</v>
      </c>
      <c r="H419" s="36" t="s">
        <v>11</v>
      </c>
      <c r="I419" s="36" t="s">
        <v>11</v>
      </c>
      <c r="J419" s="36" t="s">
        <v>11</v>
      </c>
      <c r="K419" s="36" t="s">
        <v>11</v>
      </c>
      <c r="L419" s="36" t="s">
        <v>11</v>
      </c>
      <c r="M419" s="36" t="s">
        <v>11</v>
      </c>
      <c r="N419" s="36" t="s">
        <v>11</v>
      </c>
      <c r="O419" s="36" t="s">
        <v>11</v>
      </c>
      <c r="P419" s="36" t="s">
        <v>11</v>
      </c>
      <c r="Q419" s="36" t="s">
        <v>11</v>
      </c>
      <c r="R419" s="36" t="s">
        <v>11</v>
      </c>
      <c r="S419" s="36" t="s">
        <v>11</v>
      </c>
      <c r="T419" s="36" t="s">
        <v>11</v>
      </c>
      <c r="U419" s="36" t="s">
        <v>11</v>
      </c>
      <c r="V419" s="36" t="s">
        <v>11</v>
      </c>
      <c r="W419" s="36" t="s">
        <v>11</v>
      </c>
      <c r="X419" s="36" t="s">
        <v>11</v>
      </c>
      <c r="Y419" s="36" t="s">
        <v>11</v>
      </c>
      <c r="Z419" s="36" t="s">
        <v>11</v>
      </c>
      <c r="AA419" s="36" t="s">
        <v>11</v>
      </c>
      <c r="AB419" s="36" t="s">
        <v>11</v>
      </c>
      <c r="AC419" s="36" t="s">
        <v>11</v>
      </c>
      <c r="AD419" s="36" t="s">
        <v>11</v>
      </c>
      <c r="AE419" s="36" t="s">
        <v>11</v>
      </c>
      <c r="AF419" s="36" t="s">
        <v>11</v>
      </c>
      <c r="AG419" s="36" t="s">
        <v>11</v>
      </c>
    </row>
    <row r="420" spans="1:33" x14ac:dyDescent="0.25">
      <c r="A420" s="40" t="s">
        <v>21</v>
      </c>
      <c r="B420" s="37" t="s">
        <v>320</v>
      </c>
      <c r="C420" s="37" t="s">
        <v>320</v>
      </c>
      <c r="D420" s="36" t="s">
        <v>11</v>
      </c>
      <c r="E420" s="36">
        <f t="shared" si="909"/>
        <v>0</v>
      </c>
      <c r="F420" s="36" t="s">
        <v>11</v>
      </c>
      <c r="G420" s="36" t="s">
        <v>11</v>
      </c>
      <c r="H420" s="36" t="s">
        <v>11</v>
      </c>
      <c r="I420" s="36" t="s">
        <v>11</v>
      </c>
      <c r="J420" s="36" t="s">
        <v>11</v>
      </c>
      <c r="K420" s="36" t="s">
        <v>11</v>
      </c>
      <c r="L420" s="36" t="s">
        <v>11</v>
      </c>
      <c r="M420" s="36" t="s">
        <v>11</v>
      </c>
      <c r="N420" s="36" t="s">
        <v>11</v>
      </c>
      <c r="O420" s="36" t="s">
        <v>11</v>
      </c>
      <c r="P420" s="36" t="s">
        <v>11</v>
      </c>
      <c r="Q420" s="36" t="s">
        <v>11</v>
      </c>
      <c r="R420" s="36" t="s">
        <v>11</v>
      </c>
      <c r="S420" s="36" t="s">
        <v>11</v>
      </c>
      <c r="T420" s="36" t="s">
        <v>11</v>
      </c>
      <c r="U420" s="36" t="s">
        <v>11</v>
      </c>
      <c r="V420" s="36" t="s">
        <v>11</v>
      </c>
      <c r="W420" s="36" t="s">
        <v>11</v>
      </c>
      <c r="X420" s="36" t="s">
        <v>11</v>
      </c>
      <c r="Y420" s="36" t="s">
        <v>11</v>
      </c>
      <c r="Z420" s="36" t="s">
        <v>11</v>
      </c>
      <c r="AA420" s="36" t="s">
        <v>11</v>
      </c>
      <c r="AB420" s="36" t="s">
        <v>11</v>
      </c>
      <c r="AC420" s="36" t="s">
        <v>11</v>
      </c>
      <c r="AD420" s="36" t="s">
        <v>11</v>
      </c>
      <c r="AE420" s="36" t="s">
        <v>11</v>
      </c>
      <c r="AF420" s="36" t="s">
        <v>11</v>
      </c>
      <c r="AG420" s="36" t="s">
        <v>11</v>
      </c>
    </row>
    <row r="421" spans="1:33" x14ac:dyDescent="0.25">
      <c r="A421" s="40" t="s">
        <v>23</v>
      </c>
      <c r="B421" s="48">
        <v>11</v>
      </c>
      <c r="C421" s="37">
        <v>17</v>
      </c>
      <c r="D421" s="36" t="s">
        <v>11</v>
      </c>
      <c r="E421" s="36">
        <f t="shared" si="909"/>
        <v>28</v>
      </c>
      <c r="F421" s="36" t="s">
        <v>11</v>
      </c>
      <c r="G421" s="36" t="s">
        <v>11</v>
      </c>
      <c r="H421" s="36" t="s">
        <v>11</v>
      </c>
      <c r="I421" s="36" t="s">
        <v>11</v>
      </c>
      <c r="J421" s="36" t="s">
        <v>11</v>
      </c>
      <c r="K421" s="36" t="s">
        <v>11</v>
      </c>
      <c r="L421" s="36" t="s">
        <v>11</v>
      </c>
      <c r="M421" s="36" t="s">
        <v>11</v>
      </c>
      <c r="N421" s="36" t="s">
        <v>11</v>
      </c>
      <c r="O421" s="36" t="s">
        <v>11</v>
      </c>
      <c r="P421" s="36" t="s">
        <v>11</v>
      </c>
      <c r="Q421" s="36" t="s">
        <v>11</v>
      </c>
      <c r="R421" s="36" t="s">
        <v>11</v>
      </c>
      <c r="S421" s="36" t="s">
        <v>11</v>
      </c>
      <c r="T421" s="36" t="s">
        <v>11</v>
      </c>
      <c r="U421" s="36" t="s">
        <v>11</v>
      </c>
      <c r="V421" s="36" t="s">
        <v>11</v>
      </c>
      <c r="W421" s="36" t="s">
        <v>11</v>
      </c>
      <c r="X421" s="36" t="s">
        <v>11</v>
      </c>
      <c r="Y421" s="36" t="s">
        <v>11</v>
      </c>
      <c r="Z421" s="36" t="s">
        <v>11</v>
      </c>
      <c r="AA421" s="36" t="s">
        <v>11</v>
      </c>
      <c r="AB421" s="36" t="s">
        <v>11</v>
      </c>
      <c r="AC421" s="36" t="s">
        <v>11</v>
      </c>
      <c r="AD421" s="36" t="s">
        <v>11</v>
      </c>
      <c r="AE421" s="36" t="s">
        <v>11</v>
      </c>
      <c r="AF421" s="36" t="s">
        <v>11</v>
      </c>
      <c r="AG421" s="36" t="s">
        <v>11</v>
      </c>
    </row>
    <row r="422" spans="1:33" x14ac:dyDescent="0.25">
      <c r="A422" s="40" t="s">
        <v>25</v>
      </c>
      <c r="B422" s="48">
        <v>1</v>
      </c>
      <c r="C422" s="37">
        <v>11</v>
      </c>
      <c r="D422" s="36" t="s">
        <v>11</v>
      </c>
      <c r="E422" s="36">
        <f t="shared" si="909"/>
        <v>12</v>
      </c>
      <c r="F422" s="36" t="s">
        <v>11</v>
      </c>
      <c r="G422" s="36" t="s">
        <v>11</v>
      </c>
      <c r="H422" s="36" t="s">
        <v>11</v>
      </c>
      <c r="I422" s="36" t="s">
        <v>11</v>
      </c>
      <c r="J422" s="36" t="s">
        <v>11</v>
      </c>
      <c r="K422" s="36" t="s">
        <v>11</v>
      </c>
      <c r="L422" s="36" t="s">
        <v>11</v>
      </c>
      <c r="M422" s="36" t="s">
        <v>11</v>
      </c>
      <c r="N422" s="36" t="s">
        <v>11</v>
      </c>
      <c r="O422" s="36" t="s">
        <v>11</v>
      </c>
      <c r="P422" s="36" t="s">
        <v>11</v>
      </c>
      <c r="Q422" s="36" t="s">
        <v>11</v>
      </c>
      <c r="R422" s="36" t="s">
        <v>11</v>
      </c>
      <c r="S422" s="36" t="s">
        <v>11</v>
      </c>
      <c r="T422" s="36" t="s">
        <v>11</v>
      </c>
      <c r="U422" s="36" t="s">
        <v>11</v>
      </c>
      <c r="V422" s="36" t="s">
        <v>11</v>
      </c>
      <c r="W422" s="36" t="s">
        <v>11</v>
      </c>
      <c r="X422" s="36" t="s">
        <v>11</v>
      </c>
      <c r="Y422" s="36" t="s">
        <v>11</v>
      </c>
      <c r="Z422" s="36" t="s">
        <v>11</v>
      </c>
      <c r="AA422" s="36" t="s">
        <v>11</v>
      </c>
      <c r="AB422" s="36" t="s">
        <v>11</v>
      </c>
      <c r="AC422" s="36" t="s">
        <v>11</v>
      </c>
      <c r="AD422" s="36" t="s">
        <v>11</v>
      </c>
      <c r="AE422" s="36" t="s">
        <v>11</v>
      </c>
      <c r="AF422" s="36" t="s">
        <v>11</v>
      </c>
      <c r="AG422" s="36" t="s">
        <v>11</v>
      </c>
    </row>
    <row r="423" spans="1:33" x14ac:dyDescent="0.25">
      <c r="A423" s="40" t="s">
        <v>20</v>
      </c>
      <c r="B423" s="36" t="s">
        <v>11</v>
      </c>
      <c r="C423" s="37" t="s">
        <v>320</v>
      </c>
      <c r="D423" s="37" t="s">
        <v>320</v>
      </c>
      <c r="E423" s="36">
        <f t="shared" si="909"/>
        <v>0</v>
      </c>
      <c r="F423" s="36" t="s">
        <v>11</v>
      </c>
      <c r="G423" s="36" t="s">
        <v>11</v>
      </c>
      <c r="H423" s="36" t="s">
        <v>11</v>
      </c>
      <c r="I423" s="36" t="s">
        <v>11</v>
      </c>
      <c r="J423" s="36" t="s">
        <v>11</v>
      </c>
      <c r="K423" s="36" t="s">
        <v>11</v>
      </c>
      <c r="L423" s="36" t="s">
        <v>11</v>
      </c>
      <c r="M423" s="36" t="s">
        <v>11</v>
      </c>
      <c r="N423" s="36" t="s">
        <v>11</v>
      </c>
      <c r="O423" s="36" t="s">
        <v>11</v>
      </c>
      <c r="P423" s="36" t="s">
        <v>11</v>
      </c>
      <c r="Q423" s="36" t="s">
        <v>11</v>
      </c>
      <c r="R423" s="36" t="s">
        <v>11</v>
      </c>
      <c r="S423" s="36" t="s">
        <v>11</v>
      </c>
      <c r="T423" s="36" t="s">
        <v>11</v>
      </c>
      <c r="U423" s="36" t="s">
        <v>11</v>
      </c>
      <c r="V423" s="36" t="s">
        <v>11</v>
      </c>
      <c r="W423" s="36" t="s">
        <v>11</v>
      </c>
      <c r="X423" s="36" t="s">
        <v>11</v>
      </c>
      <c r="Y423" s="36" t="s">
        <v>11</v>
      </c>
      <c r="Z423" s="36" t="s">
        <v>11</v>
      </c>
      <c r="AA423" s="36" t="s">
        <v>11</v>
      </c>
      <c r="AB423" s="36" t="s">
        <v>11</v>
      </c>
      <c r="AC423" s="36" t="s">
        <v>11</v>
      </c>
      <c r="AD423" s="36" t="s">
        <v>11</v>
      </c>
      <c r="AE423" s="36" t="s">
        <v>11</v>
      </c>
      <c r="AF423" s="36" t="s">
        <v>11</v>
      </c>
      <c r="AG423" s="36" t="s">
        <v>11</v>
      </c>
    </row>
    <row r="424" spans="1:33" x14ac:dyDescent="0.25">
      <c r="A424" s="40" t="s">
        <v>28</v>
      </c>
      <c r="B424" s="48">
        <v>7</v>
      </c>
      <c r="C424" s="48">
        <v>6</v>
      </c>
      <c r="D424" s="36">
        <v>20</v>
      </c>
      <c r="E424" s="36">
        <f t="shared" si="909"/>
        <v>33</v>
      </c>
      <c r="F424" s="36" t="s">
        <v>11</v>
      </c>
      <c r="G424" s="36" t="s">
        <v>11</v>
      </c>
      <c r="H424" s="36" t="s">
        <v>11</v>
      </c>
      <c r="I424" s="36" t="s">
        <v>11</v>
      </c>
      <c r="J424" s="36" t="s">
        <v>11</v>
      </c>
      <c r="K424" s="36" t="s">
        <v>11</v>
      </c>
      <c r="L424" s="36" t="s">
        <v>11</v>
      </c>
      <c r="M424" s="36" t="s">
        <v>11</v>
      </c>
      <c r="N424" s="36" t="s">
        <v>11</v>
      </c>
      <c r="O424" s="36" t="s">
        <v>11</v>
      </c>
      <c r="P424" s="36" t="s">
        <v>11</v>
      </c>
      <c r="Q424" s="36" t="s">
        <v>11</v>
      </c>
      <c r="R424" s="36" t="s">
        <v>11</v>
      </c>
      <c r="S424" s="36" t="s">
        <v>11</v>
      </c>
      <c r="T424" s="36" t="s">
        <v>11</v>
      </c>
      <c r="U424" s="36" t="s">
        <v>11</v>
      </c>
      <c r="V424" s="36" t="s">
        <v>11</v>
      </c>
      <c r="W424" s="36" t="s">
        <v>11</v>
      </c>
      <c r="X424" s="36" t="s">
        <v>11</v>
      </c>
      <c r="Y424" s="36" t="s">
        <v>11</v>
      </c>
      <c r="Z424" s="36" t="s">
        <v>11</v>
      </c>
      <c r="AA424" s="36" t="s">
        <v>11</v>
      </c>
      <c r="AB424" s="36" t="s">
        <v>11</v>
      </c>
      <c r="AC424" s="36" t="s">
        <v>11</v>
      </c>
      <c r="AD424" s="36" t="s">
        <v>11</v>
      </c>
      <c r="AE424" s="36" t="s">
        <v>11</v>
      </c>
      <c r="AF424" s="36" t="s">
        <v>11</v>
      </c>
      <c r="AG424" s="36" t="s">
        <v>11</v>
      </c>
    </row>
    <row r="425" spans="1:33" x14ac:dyDescent="0.25">
      <c r="A425" s="21" t="s">
        <v>29</v>
      </c>
      <c r="B425" s="39">
        <f>SUM(B413,B416,B417,B418,B419,B420,B421,B422,B423,B424)</f>
        <v>103</v>
      </c>
      <c r="C425" s="39">
        <f t="shared" ref="C425" si="915">SUM(C413,C416,C417,C418,C419,C420,C421,C422,C423,C424)</f>
        <v>81</v>
      </c>
      <c r="D425" s="39">
        <f t="shared" ref="D425" si="916">SUM(D413,D416,D417,D418,D419,D420,D421,D422,D423,D424)</f>
        <v>20</v>
      </c>
      <c r="E425" s="39">
        <f>SUM(E413,E416:E423)</f>
        <v>171</v>
      </c>
      <c r="F425" s="39">
        <f t="shared" ref="F425" si="917">SUM(F413,F416,F417,F418,F419,F420,F421,F422,F423,F424)</f>
        <v>2</v>
      </c>
      <c r="G425" s="39">
        <f t="shared" ref="G425" si="918">SUM(G413,G416,G417,G418,G419,G420,G421,G422,G423,G424)</f>
        <v>11</v>
      </c>
      <c r="H425" s="36" t="s">
        <v>11</v>
      </c>
      <c r="I425" s="39">
        <f>SUM(F425:H425)</f>
        <v>13</v>
      </c>
      <c r="J425" s="39">
        <f t="shared" ref="J425" si="919">SUM(J413,J416,J417,J418,J419,J420,J421,J422,J423,J424)</f>
        <v>17</v>
      </c>
      <c r="K425" s="39">
        <f t="shared" ref="K425" si="920">SUM(K413,K416,K417,K418,K419,K420,K421,K422,K423,K424)</f>
        <v>19</v>
      </c>
      <c r="L425" s="36" t="s">
        <v>11</v>
      </c>
      <c r="M425" s="39">
        <f>SUM(J425:L425)</f>
        <v>36</v>
      </c>
      <c r="N425" s="39">
        <f t="shared" ref="N425" si="921">SUM(N413,N416,N417,N418,N419,N420,N421,N422,N423,N424)</f>
        <v>65</v>
      </c>
      <c r="O425" s="39">
        <f t="shared" ref="O425" si="922">SUM(O413,O416,O417,O418,O419,O420,O421,O422,O423,O424)</f>
        <v>28</v>
      </c>
      <c r="P425" s="36" t="s">
        <v>11</v>
      </c>
      <c r="Q425" s="39">
        <f>SUM(N425:P425)</f>
        <v>93</v>
      </c>
      <c r="R425" s="36" t="s">
        <v>11</v>
      </c>
      <c r="S425" s="36" t="s">
        <v>11</v>
      </c>
      <c r="T425" s="36" t="s">
        <v>11</v>
      </c>
      <c r="U425" s="36" t="s">
        <v>11</v>
      </c>
      <c r="V425" s="36" t="s">
        <v>11</v>
      </c>
      <c r="W425" s="36" t="s">
        <v>11</v>
      </c>
      <c r="X425" s="36" t="s">
        <v>11</v>
      </c>
      <c r="Y425" s="36" t="s">
        <v>11</v>
      </c>
      <c r="Z425" s="36" t="s">
        <v>11</v>
      </c>
      <c r="AA425" s="36" t="s">
        <v>11</v>
      </c>
      <c r="AB425" s="36" t="s">
        <v>11</v>
      </c>
      <c r="AC425" s="36" t="s">
        <v>11</v>
      </c>
      <c r="AD425" s="36" t="s">
        <v>11</v>
      </c>
      <c r="AE425" s="36" t="s">
        <v>11</v>
      </c>
      <c r="AF425" s="36" t="s">
        <v>11</v>
      </c>
      <c r="AG425" s="36" t="s">
        <v>11</v>
      </c>
    </row>
    <row r="427" spans="1:33" ht="24.75" x14ac:dyDescent="0.45">
      <c r="A427" s="215" t="s">
        <v>330</v>
      </c>
      <c r="B427" s="215"/>
      <c r="C427" s="215"/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</row>
    <row r="429" spans="1:33" ht="20.25" x14ac:dyDescent="0.4">
      <c r="A429" s="188" t="s">
        <v>303</v>
      </c>
      <c r="B429" s="188"/>
      <c r="C429" s="188"/>
      <c r="D429" s="188"/>
      <c r="E429" s="188"/>
      <c r="F429" s="188" t="s">
        <v>324</v>
      </c>
      <c r="G429" s="188"/>
      <c r="H429" s="188"/>
      <c r="I429" s="188"/>
      <c r="J429" s="188" t="s">
        <v>328</v>
      </c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</row>
    <row r="430" spans="1:33" ht="21.75" x14ac:dyDescent="0.4">
      <c r="A430" s="87" t="s">
        <v>39</v>
      </c>
      <c r="B430" s="186" t="s">
        <v>75</v>
      </c>
      <c r="C430" s="186"/>
      <c r="D430" s="186" t="s">
        <v>56</v>
      </c>
      <c r="E430" s="186"/>
      <c r="F430" s="186" t="s">
        <v>75</v>
      </c>
      <c r="G430" s="186"/>
      <c r="H430" s="186" t="s">
        <v>56</v>
      </c>
      <c r="I430" s="186"/>
      <c r="J430" s="186" t="s">
        <v>75</v>
      </c>
      <c r="K430" s="186"/>
      <c r="L430" s="186" t="s">
        <v>56</v>
      </c>
      <c r="M430" s="186"/>
      <c r="N430" s="186" t="s">
        <v>325</v>
      </c>
      <c r="O430" s="186"/>
      <c r="P430" s="186" t="s">
        <v>326</v>
      </c>
      <c r="Q430" s="186"/>
      <c r="R430" s="186" t="s">
        <v>327</v>
      </c>
      <c r="S430" s="186"/>
      <c r="T430" s="187" t="s">
        <v>329</v>
      </c>
      <c r="U430" s="187"/>
      <c r="V430" s="186" t="s">
        <v>72</v>
      </c>
      <c r="W430" s="186"/>
    </row>
    <row r="431" spans="1:33" ht="21.75" x14ac:dyDescent="0.4">
      <c r="A431" s="88" t="s">
        <v>43</v>
      </c>
      <c r="B431" s="182">
        <v>28</v>
      </c>
      <c r="C431" s="182"/>
      <c r="D431" s="189">
        <v>0</v>
      </c>
      <c r="E431" s="182"/>
      <c r="F431" s="182">
        <v>28</v>
      </c>
      <c r="G431" s="182"/>
      <c r="H431" s="182">
        <v>0</v>
      </c>
      <c r="I431" s="182"/>
      <c r="J431" s="182">
        <v>25</v>
      </c>
      <c r="K431" s="182"/>
      <c r="L431" s="182">
        <v>0</v>
      </c>
      <c r="M431" s="182"/>
      <c r="N431" s="182">
        <v>1</v>
      </c>
      <c r="O431" s="182"/>
      <c r="P431" s="182">
        <v>0</v>
      </c>
      <c r="Q431" s="182"/>
      <c r="R431" s="182">
        <v>2</v>
      </c>
      <c r="S431" s="182"/>
      <c r="T431" s="182">
        <v>0</v>
      </c>
      <c r="U431" s="182"/>
      <c r="V431" s="182">
        <f>SUM(J431:U431)</f>
        <v>28</v>
      </c>
      <c r="W431" s="182"/>
    </row>
    <row r="432" spans="1:33" ht="21.75" x14ac:dyDescent="0.4">
      <c r="A432" s="88" t="s">
        <v>60</v>
      </c>
      <c r="B432" s="182">
        <v>37</v>
      </c>
      <c r="C432" s="182"/>
      <c r="D432" s="182">
        <v>7</v>
      </c>
      <c r="E432" s="182"/>
      <c r="F432" s="182">
        <v>31</v>
      </c>
      <c r="G432" s="182"/>
      <c r="H432" s="182">
        <v>7</v>
      </c>
      <c r="I432" s="182"/>
      <c r="J432" s="182">
        <v>3</v>
      </c>
      <c r="K432" s="182"/>
      <c r="L432" s="182">
        <v>7</v>
      </c>
      <c r="M432" s="182"/>
      <c r="N432" s="182">
        <v>6</v>
      </c>
      <c r="O432" s="182"/>
      <c r="P432" s="182">
        <v>6</v>
      </c>
      <c r="Q432" s="182"/>
      <c r="R432" s="182">
        <v>2</v>
      </c>
      <c r="S432" s="182"/>
      <c r="T432" s="182">
        <v>14</v>
      </c>
      <c r="U432" s="182"/>
      <c r="V432" s="182">
        <f t="shared" ref="V432:V434" si="923">SUM(J432:U432)</f>
        <v>38</v>
      </c>
      <c r="W432" s="182"/>
    </row>
    <row r="433" spans="1:33" ht="21.75" x14ac:dyDescent="0.4">
      <c r="A433" s="88" t="s">
        <v>76</v>
      </c>
      <c r="B433" s="182">
        <v>81</v>
      </c>
      <c r="C433" s="182"/>
      <c r="D433" s="182">
        <v>3</v>
      </c>
      <c r="E433" s="182"/>
      <c r="F433" s="182">
        <v>75</v>
      </c>
      <c r="G433" s="182"/>
      <c r="H433" s="182">
        <v>3</v>
      </c>
      <c r="I433" s="182"/>
      <c r="J433" s="182">
        <v>25</v>
      </c>
      <c r="K433" s="182"/>
      <c r="L433" s="182">
        <v>3</v>
      </c>
      <c r="M433" s="182"/>
      <c r="N433" s="182">
        <v>14</v>
      </c>
      <c r="O433" s="182"/>
      <c r="P433" s="182">
        <v>10</v>
      </c>
      <c r="Q433" s="182"/>
      <c r="R433" s="182">
        <v>7</v>
      </c>
      <c r="S433" s="182"/>
      <c r="T433" s="182">
        <v>19</v>
      </c>
      <c r="U433" s="182"/>
      <c r="V433" s="182">
        <f t="shared" si="923"/>
        <v>78</v>
      </c>
      <c r="W433" s="182"/>
    </row>
    <row r="434" spans="1:33" ht="21.75" x14ac:dyDescent="0.4">
      <c r="A434" s="89" t="s">
        <v>72</v>
      </c>
      <c r="B434" s="182">
        <f>SUM(B431:C433)</f>
        <v>146</v>
      </c>
      <c r="C434" s="182"/>
      <c r="D434" s="182">
        <f>SUM(D431:E433)</f>
        <v>10</v>
      </c>
      <c r="E434" s="182"/>
      <c r="F434" s="182">
        <f>SUM(F431:G433)</f>
        <v>134</v>
      </c>
      <c r="G434" s="182"/>
      <c r="H434" s="182">
        <f>SUM(H431:I433)</f>
        <v>10</v>
      </c>
      <c r="I434" s="182"/>
      <c r="J434" s="182">
        <f>SUM(J431:K433)</f>
        <v>53</v>
      </c>
      <c r="K434" s="182"/>
      <c r="L434" s="182">
        <f>SUM(L431:M433)</f>
        <v>10</v>
      </c>
      <c r="M434" s="182"/>
      <c r="N434" s="182">
        <f>SUM(N431:O433)</f>
        <v>21</v>
      </c>
      <c r="O434" s="182"/>
      <c r="P434" s="182">
        <f>SUM(P431:Q433)</f>
        <v>16</v>
      </c>
      <c r="Q434" s="182"/>
      <c r="R434" s="182">
        <f>SUM(R431:S433)</f>
        <v>11</v>
      </c>
      <c r="S434" s="182"/>
      <c r="T434" s="182">
        <f>SUM(T431:U433)</f>
        <v>33</v>
      </c>
      <c r="U434" s="182"/>
      <c r="V434" s="182">
        <f t="shared" si="923"/>
        <v>144</v>
      </c>
      <c r="W434" s="182"/>
    </row>
    <row r="435" spans="1:33" x14ac:dyDescent="0.25">
      <c r="T435" s="216"/>
      <c r="U435" s="216"/>
      <c r="V435" s="23"/>
    </row>
    <row r="437" spans="1:33" ht="33" x14ac:dyDescent="0.25">
      <c r="A437" s="181" t="s">
        <v>321</v>
      </c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  <c r="AA437" s="181"/>
      <c r="AB437" s="181"/>
      <c r="AC437" s="181"/>
      <c r="AD437" s="181"/>
      <c r="AE437" s="181"/>
      <c r="AF437" s="181"/>
      <c r="AG437" s="181"/>
    </row>
  </sheetData>
  <mergeCells count="274">
    <mergeCell ref="T435:U435"/>
    <mergeCell ref="V430:W430"/>
    <mergeCell ref="J429:W429"/>
    <mergeCell ref="V431:W431"/>
    <mergeCell ref="V432:W432"/>
    <mergeCell ref="V433:W433"/>
    <mergeCell ref="V434:W434"/>
    <mergeCell ref="A258:AG258"/>
    <mergeCell ref="A259:AG259"/>
    <mergeCell ref="A260:AG260"/>
    <mergeCell ref="B261:E261"/>
    <mergeCell ref="F261:I261"/>
    <mergeCell ref="J261:M261"/>
    <mergeCell ref="N261:Q261"/>
    <mergeCell ref="R261:U261"/>
    <mergeCell ref="V261:Y261"/>
    <mergeCell ref="Z261:AC261"/>
    <mergeCell ref="AD261:AG261"/>
    <mergeCell ref="V278:Y278"/>
    <mergeCell ref="Z278:AC278"/>
    <mergeCell ref="AD278:AG278"/>
    <mergeCell ref="A295:AG295"/>
    <mergeCell ref="A296:AG296"/>
    <mergeCell ref="B278:E278"/>
    <mergeCell ref="Z241:AC241"/>
    <mergeCell ref="AD241:AG241"/>
    <mergeCell ref="A221:AG221"/>
    <mergeCell ref="A222:AG222"/>
    <mergeCell ref="A223:AG223"/>
    <mergeCell ref="B224:E224"/>
    <mergeCell ref="F224:I224"/>
    <mergeCell ref="J224:M224"/>
    <mergeCell ref="N224:Q224"/>
    <mergeCell ref="R224:U224"/>
    <mergeCell ref="V224:Y224"/>
    <mergeCell ref="Z224:AC224"/>
    <mergeCell ref="AD224:AG224"/>
    <mergeCell ref="B241:E241"/>
    <mergeCell ref="F241:I241"/>
    <mergeCell ref="J241:M241"/>
    <mergeCell ref="N241:Q241"/>
    <mergeCell ref="R241:U241"/>
    <mergeCell ref="V241:Y241"/>
    <mergeCell ref="F278:I278"/>
    <mergeCell ref="J278:M278"/>
    <mergeCell ref="N278:Q278"/>
    <mergeCell ref="R278:U278"/>
    <mergeCell ref="A297:AG297"/>
    <mergeCell ref="B298:E298"/>
    <mergeCell ref="J298:M298"/>
    <mergeCell ref="N298:Q298"/>
    <mergeCell ref="R298:U298"/>
    <mergeCell ref="V298:Y298"/>
    <mergeCell ref="Z298:AC298"/>
    <mergeCell ref="AD298:AG298"/>
    <mergeCell ref="V315:Y315"/>
    <mergeCell ref="Z315:AC315"/>
    <mergeCell ref="AD315:AG315"/>
    <mergeCell ref="F298:I298"/>
    <mergeCell ref="A332:AG332"/>
    <mergeCell ref="A333:AG333"/>
    <mergeCell ref="B315:E315"/>
    <mergeCell ref="F315:I315"/>
    <mergeCell ref="J315:M315"/>
    <mergeCell ref="N315:Q315"/>
    <mergeCell ref="R315:U315"/>
    <mergeCell ref="A334:AG334"/>
    <mergeCell ref="B335:E335"/>
    <mergeCell ref="F335:I335"/>
    <mergeCell ref="J335:M335"/>
    <mergeCell ref="N335:Q335"/>
    <mergeCell ref="R335:U335"/>
    <mergeCell ref="V335:Y335"/>
    <mergeCell ref="Z335:AC335"/>
    <mergeCell ref="AD335:AG335"/>
    <mergeCell ref="V352:Y352"/>
    <mergeCell ref="Z352:AC352"/>
    <mergeCell ref="AD352:AG352"/>
    <mergeCell ref="A369:AG369"/>
    <mergeCell ref="A370:AG370"/>
    <mergeCell ref="B352:E352"/>
    <mergeCell ref="F352:I352"/>
    <mergeCell ref="J352:M352"/>
    <mergeCell ref="N352:Q352"/>
    <mergeCell ref="R352:U352"/>
    <mergeCell ref="B409:E409"/>
    <mergeCell ref="F409:I409"/>
    <mergeCell ref="J409:M409"/>
    <mergeCell ref="N409:Q409"/>
    <mergeCell ref="R409:U409"/>
    <mergeCell ref="R432:S432"/>
    <mergeCell ref="V409:Y409"/>
    <mergeCell ref="A371:AG371"/>
    <mergeCell ref="B372:E372"/>
    <mergeCell ref="F372:I372"/>
    <mergeCell ref="J372:M372"/>
    <mergeCell ref="N372:Q372"/>
    <mergeCell ref="R372:U372"/>
    <mergeCell ref="V372:Y372"/>
    <mergeCell ref="Z372:AC372"/>
    <mergeCell ref="AD372:AG372"/>
    <mergeCell ref="Z409:AC409"/>
    <mergeCell ref="AD389:AG389"/>
    <mergeCell ref="A406:AG406"/>
    <mergeCell ref="A407:AG407"/>
    <mergeCell ref="B389:E389"/>
    <mergeCell ref="F389:I389"/>
    <mergeCell ref="J389:M389"/>
    <mergeCell ref="N389:Q389"/>
    <mergeCell ref="R389:U389"/>
    <mergeCell ref="A408:AG408"/>
    <mergeCell ref="V389:Y389"/>
    <mergeCell ref="Z389:AC389"/>
    <mergeCell ref="AD409:AG409"/>
    <mergeCell ref="A437:AG437"/>
    <mergeCell ref="B430:C430"/>
    <mergeCell ref="D430:E430"/>
    <mergeCell ref="F430:G430"/>
    <mergeCell ref="H430:I430"/>
    <mergeCell ref="J430:K430"/>
    <mergeCell ref="L430:M430"/>
    <mergeCell ref="N430:O430"/>
    <mergeCell ref="P430:Q430"/>
    <mergeCell ref="B431:C431"/>
    <mergeCell ref="B433:C433"/>
    <mergeCell ref="B434:C434"/>
    <mergeCell ref="D431:E431"/>
    <mergeCell ref="F431:G431"/>
    <mergeCell ref="H431:I431"/>
    <mergeCell ref="J431:K431"/>
    <mergeCell ref="L431:M431"/>
    <mergeCell ref="T434:U434"/>
    <mergeCell ref="B432:C432"/>
    <mergeCell ref="P431:Q431"/>
    <mergeCell ref="D434:E434"/>
    <mergeCell ref="F434:G434"/>
    <mergeCell ref="H434:I434"/>
    <mergeCell ref="J434:K434"/>
    <mergeCell ref="L434:M434"/>
    <mergeCell ref="N434:O434"/>
    <mergeCell ref="P434:Q434"/>
    <mergeCell ref="R434:S434"/>
    <mergeCell ref="R433:S433"/>
    <mergeCell ref="A427:W427"/>
    <mergeCell ref="D432:E432"/>
    <mergeCell ref="F432:G432"/>
    <mergeCell ref="H432:I432"/>
    <mergeCell ref="J432:K432"/>
    <mergeCell ref="L432:M432"/>
    <mergeCell ref="N432:O432"/>
    <mergeCell ref="H433:I433"/>
    <mergeCell ref="P432:Q432"/>
    <mergeCell ref="D433:E433"/>
    <mergeCell ref="L433:M433"/>
    <mergeCell ref="N433:O433"/>
    <mergeCell ref="P433:Q433"/>
    <mergeCell ref="J433:K433"/>
    <mergeCell ref="F429:I429"/>
    <mergeCell ref="R430:S430"/>
    <mergeCell ref="T430:U430"/>
    <mergeCell ref="T431:U431"/>
    <mergeCell ref="T432:U432"/>
    <mergeCell ref="T433:U433"/>
    <mergeCell ref="A429:E429"/>
    <mergeCell ref="N431:O431"/>
    <mergeCell ref="F433:G433"/>
    <mergeCell ref="R431:S431"/>
    <mergeCell ref="A1:AG1"/>
    <mergeCell ref="A2:AG2"/>
    <mergeCell ref="A3:AG3"/>
    <mergeCell ref="B4:E4"/>
    <mergeCell ref="F4:I4"/>
    <mergeCell ref="J4:M4"/>
    <mergeCell ref="N4:Q4"/>
    <mergeCell ref="R4:U4"/>
    <mergeCell ref="V4:Y4"/>
    <mergeCell ref="Z4:AC4"/>
    <mergeCell ref="AD4:AG4"/>
    <mergeCell ref="B21:E21"/>
    <mergeCell ref="F21:I21"/>
    <mergeCell ref="J21:M21"/>
    <mergeCell ref="N21:Q21"/>
    <mergeCell ref="R21:U21"/>
    <mergeCell ref="V21:Y21"/>
    <mergeCell ref="Z21:AC21"/>
    <mergeCell ref="AD21:AG21"/>
    <mergeCell ref="A38:AG38"/>
    <mergeCell ref="A39:AG39"/>
    <mergeCell ref="A40:AG40"/>
    <mergeCell ref="B41:E41"/>
    <mergeCell ref="F41:I41"/>
    <mergeCell ref="J41:M41"/>
    <mergeCell ref="N41:Q41"/>
    <mergeCell ref="R41:U41"/>
    <mergeCell ref="V41:Y41"/>
    <mergeCell ref="Z41:AC41"/>
    <mergeCell ref="AD41:AG41"/>
    <mergeCell ref="B58:E58"/>
    <mergeCell ref="F58:I58"/>
    <mergeCell ref="J58:M58"/>
    <mergeCell ref="N58:Q58"/>
    <mergeCell ref="R58:U58"/>
    <mergeCell ref="V58:Y58"/>
    <mergeCell ref="Z58:AC58"/>
    <mergeCell ref="AD58:AG58"/>
    <mergeCell ref="A75:AG75"/>
    <mergeCell ref="A76:AG76"/>
    <mergeCell ref="A77:AG77"/>
    <mergeCell ref="B78:E78"/>
    <mergeCell ref="F78:I78"/>
    <mergeCell ref="J78:M78"/>
    <mergeCell ref="N78:Q78"/>
    <mergeCell ref="R78:U78"/>
    <mergeCell ref="V78:Y78"/>
    <mergeCell ref="Z78:AC78"/>
    <mergeCell ref="AD78:AG78"/>
    <mergeCell ref="B95:E95"/>
    <mergeCell ref="F95:I95"/>
    <mergeCell ref="J95:M95"/>
    <mergeCell ref="N95:Q95"/>
    <mergeCell ref="R95:U95"/>
    <mergeCell ref="V95:Y95"/>
    <mergeCell ref="Z95:AC95"/>
    <mergeCell ref="AD95:AG95"/>
    <mergeCell ref="A112:AG112"/>
    <mergeCell ref="A113:AG113"/>
    <mergeCell ref="A114:AG114"/>
    <mergeCell ref="B115:E115"/>
    <mergeCell ref="F115:I115"/>
    <mergeCell ref="J115:M115"/>
    <mergeCell ref="N115:Q115"/>
    <mergeCell ref="R115:U115"/>
    <mergeCell ref="V115:Y115"/>
    <mergeCell ref="Z115:AC115"/>
    <mergeCell ref="AD115:AG115"/>
    <mergeCell ref="B132:E132"/>
    <mergeCell ref="F132:I132"/>
    <mergeCell ref="J132:M132"/>
    <mergeCell ref="N132:Q132"/>
    <mergeCell ref="R132:U132"/>
    <mergeCell ref="V132:Y132"/>
    <mergeCell ref="Z132:AC132"/>
    <mergeCell ref="AD132:AG132"/>
    <mergeCell ref="A149:AG149"/>
    <mergeCell ref="A150:AG150"/>
    <mergeCell ref="A151:AG151"/>
    <mergeCell ref="B152:E152"/>
    <mergeCell ref="F152:I152"/>
    <mergeCell ref="J152:M152"/>
    <mergeCell ref="N152:Q152"/>
    <mergeCell ref="R152:U152"/>
    <mergeCell ref="V152:Y152"/>
    <mergeCell ref="Z152:AC152"/>
    <mergeCell ref="AD152:AG152"/>
    <mergeCell ref="B169:E169"/>
    <mergeCell ref="F169:I169"/>
    <mergeCell ref="J169:M169"/>
    <mergeCell ref="N169:Q169"/>
    <mergeCell ref="R169:U169"/>
    <mergeCell ref="V169:Y169"/>
    <mergeCell ref="Z169:AC169"/>
    <mergeCell ref="AD169:AG169"/>
    <mergeCell ref="A186:AG186"/>
    <mergeCell ref="A209:AG209"/>
    <mergeCell ref="A187:AG187"/>
    <mergeCell ref="A188:AG188"/>
    <mergeCell ref="B189:E189"/>
    <mergeCell ref="F189:I189"/>
    <mergeCell ref="J189:M189"/>
    <mergeCell ref="N189:Q189"/>
    <mergeCell ref="R189:U189"/>
    <mergeCell ref="V189:Y189"/>
    <mergeCell ref="Z189:AC189"/>
    <mergeCell ref="AD189:AG189"/>
  </mergeCells>
  <pageMargins left="0.25" right="0" top="0" bottom="0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2"/>
  <sheetViews>
    <sheetView showWhiteSpace="0" view="pageLayout" topLeftCell="A184" zoomScaleNormal="100" workbookViewId="0">
      <selection activeCell="N201" sqref="N201"/>
    </sheetView>
  </sheetViews>
  <sheetFormatPr defaultRowHeight="15" x14ac:dyDescent="0.25"/>
  <cols>
    <col min="1" max="1" width="14.7109375" style="23" bestFit="1" customWidth="1"/>
    <col min="2" max="3" width="4" style="23" bestFit="1" customWidth="1"/>
    <col min="4" max="4" width="3.7109375" style="23" bestFit="1" customWidth="1"/>
    <col min="5" max="5" width="4.5703125" style="23" bestFit="1" customWidth="1"/>
    <col min="6" max="7" width="4" style="23" bestFit="1" customWidth="1"/>
    <col min="8" max="8" width="3.7109375" style="23" bestFit="1" customWidth="1"/>
    <col min="9" max="9" width="4.140625" style="23" bestFit="1" customWidth="1"/>
    <col min="10" max="11" width="4" style="23" bestFit="1" customWidth="1"/>
    <col min="12" max="12" width="3.7109375" style="23" bestFit="1" customWidth="1"/>
    <col min="13" max="13" width="4.140625" style="23" bestFit="1" customWidth="1"/>
    <col min="14" max="16" width="4" style="23" bestFit="1" customWidth="1"/>
    <col min="17" max="17" width="4.140625" style="23" bestFit="1" customWidth="1"/>
    <col min="18" max="20" width="4" style="23" bestFit="1" customWidth="1"/>
    <col min="21" max="21" width="4.140625" style="23" bestFit="1" customWidth="1"/>
    <col min="22" max="23" width="4" style="23" bestFit="1" customWidth="1"/>
    <col min="24" max="24" width="3.7109375" style="23" bestFit="1" customWidth="1"/>
    <col min="25" max="25" width="4.140625" style="23" bestFit="1" customWidth="1"/>
    <col min="26" max="27" width="4" style="23" bestFit="1" customWidth="1"/>
    <col min="28" max="28" width="3.7109375" style="23" bestFit="1" customWidth="1"/>
    <col min="29" max="29" width="4.140625" style="23" bestFit="1" customWidth="1"/>
    <col min="30" max="31" width="4" style="23" bestFit="1" customWidth="1"/>
    <col min="32" max="32" width="3.7109375" style="23" bestFit="1" customWidth="1"/>
    <col min="33" max="33" width="4.140625" style="23" bestFit="1" customWidth="1"/>
    <col min="34" max="16384" width="9.140625" style="23"/>
  </cols>
  <sheetData>
    <row r="1" spans="1:33" ht="26.25" x14ac:dyDescent="0.25">
      <c r="A1" s="193" t="s">
        <v>282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</row>
    <row r="2" spans="1:33" ht="21.75" x14ac:dyDescent="0.25">
      <c r="A2" s="223" t="s">
        <v>0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</row>
    <row r="3" spans="1:33" ht="19.5" x14ac:dyDescent="0.25">
      <c r="A3" s="222" t="s">
        <v>238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</row>
    <row r="4" spans="1:33" ht="19.5" x14ac:dyDescent="0.35">
      <c r="A4" s="45" t="s">
        <v>1</v>
      </c>
      <c r="B4" s="207">
        <v>1</v>
      </c>
      <c r="C4" s="207"/>
      <c r="D4" s="207"/>
      <c r="E4" s="207"/>
      <c r="F4" s="196" t="s">
        <v>361</v>
      </c>
      <c r="G4" s="196"/>
      <c r="H4" s="196"/>
      <c r="I4" s="196"/>
      <c r="J4" s="196" t="s">
        <v>362</v>
      </c>
      <c r="K4" s="196"/>
      <c r="L4" s="196"/>
      <c r="M4" s="196"/>
      <c r="N4" s="196" t="s">
        <v>363</v>
      </c>
      <c r="O4" s="196"/>
      <c r="P4" s="196"/>
      <c r="Q4" s="196"/>
      <c r="R4" s="196" t="s">
        <v>364</v>
      </c>
      <c r="S4" s="196"/>
      <c r="T4" s="196"/>
      <c r="U4" s="196"/>
      <c r="V4" s="217">
        <v>6</v>
      </c>
      <c r="W4" s="218"/>
      <c r="X4" s="218"/>
      <c r="Y4" s="219"/>
      <c r="Z4" s="217">
        <v>7</v>
      </c>
      <c r="AA4" s="218"/>
      <c r="AB4" s="218"/>
      <c r="AC4" s="219"/>
      <c r="AD4" s="196" t="s">
        <v>279</v>
      </c>
      <c r="AE4" s="196"/>
      <c r="AF4" s="196"/>
      <c r="AG4" s="196"/>
    </row>
    <row r="5" spans="1:33" x14ac:dyDescent="0.25">
      <c r="A5" s="35" t="s">
        <v>3</v>
      </c>
      <c r="B5" s="35" t="s">
        <v>4</v>
      </c>
      <c r="C5" s="35" t="s">
        <v>5</v>
      </c>
      <c r="D5" s="35" t="s">
        <v>6</v>
      </c>
      <c r="E5" s="35" t="s">
        <v>7</v>
      </c>
      <c r="F5" s="35" t="s">
        <v>4</v>
      </c>
      <c r="G5" s="35" t="s">
        <v>5</v>
      </c>
      <c r="H5" s="35" t="s">
        <v>6</v>
      </c>
      <c r="I5" s="35" t="s">
        <v>7</v>
      </c>
      <c r="J5" s="35" t="s">
        <v>4</v>
      </c>
      <c r="K5" s="35" t="s">
        <v>5</v>
      </c>
      <c r="L5" s="35" t="s">
        <v>6</v>
      </c>
      <c r="M5" s="35" t="s">
        <v>7</v>
      </c>
      <c r="N5" s="35" t="s">
        <v>4</v>
      </c>
      <c r="O5" s="35" t="s">
        <v>5</v>
      </c>
      <c r="P5" s="35" t="s">
        <v>6</v>
      </c>
      <c r="Q5" s="35" t="s">
        <v>7</v>
      </c>
      <c r="R5" s="35" t="s">
        <v>4</v>
      </c>
      <c r="S5" s="35" t="s">
        <v>5</v>
      </c>
      <c r="T5" s="35" t="s">
        <v>6</v>
      </c>
      <c r="U5" s="35" t="s">
        <v>7</v>
      </c>
      <c r="V5" s="35" t="s">
        <v>4</v>
      </c>
      <c r="W5" s="35" t="s">
        <v>5</v>
      </c>
      <c r="X5" s="35" t="s">
        <v>6</v>
      </c>
      <c r="Y5" s="35" t="s">
        <v>7</v>
      </c>
      <c r="Z5" s="35" t="s">
        <v>4</v>
      </c>
      <c r="AA5" s="35" t="s">
        <v>5</v>
      </c>
      <c r="AB5" s="35" t="s">
        <v>6</v>
      </c>
      <c r="AC5" s="35" t="s">
        <v>7</v>
      </c>
      <c r="AD5" s="35" t="s">
        <v>4</v>
      </c>
      <c r="AE5" s="35" t="s">
        <v>5</v>
      </c>
      <c r="AF5" s="35" t="s">
        <v>6</v>
      </c>
      <c r="AG5" s="35" t="s">
        <v>7</v>
      </c>
    </row>
    <row r="6" spans="1:33" x14ac:dyDescent="0.25">
      <c r="A6" s="35" t="s">
        <v>10</v>
      </c>
      <c r="B6" s="36">
        <v>36</v>
      </c>
      <c r="C6" s="36">
        <v>13</v>
      </c>
      <c r="D6" s="36" t="s">
        <v>11</v>
      </c>
      <c r="E6" s="36">
        <f>SUM(B6:D6)</f>
        <v>49</v>
      </c>
      <c r="F6" s="36">
        <v>31</v>
      </c>
      <c r="G6" s="36">
        <v>10</v>
      </c>
      <c r="H6" s="36" t="s">
        <v>11</v>
      </c>
      <c r="I6" s="36">
        <f>SUM(F6:H6)</f>
        <v>41</v>
      </c>
      <c r="J6" s="36">
        <v>3</v>
      </c>
      <c r="K6" s="36">
        <v>13</v>
      </c>
      <c r="L6" s="36" t="s">
        <v>11</v>
      </c>
      <c r="M6" s="36">
        <f>SUM(J6:L6)</f>
        <v>16</v>
      </c>
      <c r="N6" s="36">
        <v>34</v>
      </c>
      <c r="O6" s="36">
        <v>15</v>
      </c>
      <c r="P6" s="36" t="s">
        <v>11</v>
      </c>
      <c r="Q6" s="36">
        <f>SUM(N6:P6)</f>
        <v>49</v>
      </c>
      <c r="R6" s="36">
        <v>38</v>
      </c>
      <c r="S6" s="36">
        <v>10</v>
      </c>
      <c r="T6" s="36" t="s">
        <v>11</v>
      </c>
      <c r="U6" s="36">
        <f>SUM(R6:T6)</f>
        <v>48</v>
      </c>
      <c r="V6" s="36">
        <v>34</v>
      </c>
      <c r="W6" s="36">
        <v>10</v>
      </c>
      <c r="X6" s="36" t="s">
        <v>11</v>
      </c>
      <c r="Y6" s="36">
        <f>SUM(V6:X6)</f>
        <v>44</v>
      </c>
      <c r="Z6" s="36">
        <v>37</v>
      </c>
      <c r="AA6" s="36">
        <v>21</v>
      </c>
      <c r="AB6" s="36" t="s">
        <v>11</v>
      </c>
      <c r="AC6" s="36">
        <f>SUM(Z6:AB6)</f>
        <v>58</v>
      </c>
      <c r="AD6" s="36" t="s">
        <v>11</v>
      </c>
      <c r="AE6" s="36" t="s">
        <v>11</v>
      </c>
      <c r="AF6" s="36" t="s">
        <v>11</v>
      </c>
      <c r="AG6" s="36" t="s">
        <v>11</v>
      </c>
    </row>
    <row r="7" spans="1:33" x14ac:dyDescent="0.25">
      <c r="A7" s="35" t="s">
        <v>12</v>
      </c>
      <c r="B7" s="36">
        <v>47</v>
      </c>
      <c r="C7" s="36">
        <v>17</v>
      </c>
      <c r="D7" s="36" t="s">
        <v>11</v>
      </c>
      <c r="E7" s="36">
        <f>SUM(B7:D7)</f>
        <v>64</v>
      </c>
      <c r="F7" s="36">
        <v>40</v>
      </c>
      <c r="G7" s="36">
        <v>14</v>
      </c>
      <c r="H7" s="36" t="s">
        <v>11</v>
      </c>
      <c r="I7" s="36">
        <f>SUM(F7:H7)</f>
        <v>54</v>
      </c>
      <c r="J7" s="36">
        <v>42</v>
      </c>
      <c r="K7" s="36">
        <v>17</v>
      </c>
      <c r="L7" s="36" t="s">
        <v>11</v>
      </c>
      <c r="M7" s="36">
        <f>SUM(J7:L7)</f>
        <v>59</v>
      </c>
      <c r="N7" s="36">
        <v>42</v>
      </c>
      <c r="O7" s="36">
        <v>10</v>
      </c>
      <c r="P7" s="36" t="s">
        <v>11</v>
      </c>
      <c r="Q7" s="36">
        <f>SUM(N7:P7)</f>
        <v>52</v>
      </c>
      <c r="R7" s="36">
        <v>40</v>
      </c>
      <c r="S7" s="36">
        <v>17</v>
      </c>
      <c r="T7" s="36" t="s">
        <v>11</v>
      </c>
      <c r="U7" s="36">
        <f>SUM(R7:T7)</f>
        <v>57</v>
      </c>
      <c r="V7" s="36">
        <v>42</v>
      </c>
      <c r="W7" s="36">
        <v>18</v>
      </c>
      <c r="X7" s="36" t="s">
        <v>11</v>
      </c>
      <c r="Y7" s="36">
        <f>SUM(V7:X7)</f>
        <v>60</v>
      </c>
      <c r="Z7" s="36">
        <v>37</v>
      </c>
      <c r="AA7" s="36">
        <v>19</v>
      </c>
      <c r="AB7" s="36" t="s">
        <v>11</v>
      </c>
      <c r="AC7" s="36">
        <f>SUM(Z7:AB7)</f>
        <v>56</v>
      </c>
      <c r="AD7" s="36" t="s">
        <v>11</v>
      </c>
      <c r="AE7" s="36" t="s">
        <v>11</v>
      </c>
      <c r="AF7" s="36" t="s">
        <v>11</v>
      </c>
      <c r="AG7" s="36" t="s">
        <v>11</v>
      </c>
    </row>
    <row r="8" spans="1:33" x14ac:dyDescent="0.25">
      <c r="A8" s="45" t="s">
        <v>13</v>
      </c>
      <c r="B8" s="38">
        <f>SUM(B6:B7)</f>
        <v>83</v>
      </c>
      <c r="C8" s="38">
        <f>SUM(C6:C7)</f>
        <v>30</v>
      </c>
      <c r="D8" s="39" t="s">
        <v>11</v>
      </c>
      <c r="E8" s="39">
        <f t="shared" ref="E8:E19" si="0">SUM(B8:D8)</f>
        <v>113</v>
      </c>
      <c r="F8" s="38">
        <f>SUM(F6:F7)</f>
        <v>71</v>
      </c>
      <c r="G8" s="38">
        <f>SUM(G6:G7)</f>
        <v>24</v>
      </c>
      <c r="H8" s="39" t="s">
        <v>11</v>
      </c>
      <c r="I8" s="39">
        <f t="shared" ref="I8:I19" si="1">SUM(F8:H8)</f>
        <v>95</v>
      </c>
      <c r="J8" s="38">
        <f>SUM(J6:J7)</f>
        <v>45</v>
      </c>
      <c r="K8" s="38">
        <f>SUM(K6:K7)</f>
        <v>30</v>
      </c>
      <c r="L8" s="39" t="s">
        <v>11</v>
      </c>
      <c r="M8" s="39">
        <f t="shared" ref="M8:M19" si="2">SUM(J8:L8)</f>
        <v>75</v>
      </c>
      <c r="N8" s="38">
        <f>SUM(N6:N7)</f>
        <v>76</v>
      </c>
      <c r="O8" s="38">
        <f>SUM(O6:O7)</f>
        <v>25</v>
      </c>
      <c r="P8" s="39" t="s">
        <v>11</v>
      </c>
      <c r="Q8" s="39">
        <f t="shared" ref="Q8:Q19" si="3">SUM(N8:P8)</f>
        <v>101</v>
      </c>
      <c r="R8" s="38">
        <f>SUM(R6:R7)</f>
        <v>78</v>
      </c>
      <c r="S8" s="38">
        <f>SUM(S6:S7)</f>
        <v>27</v>
      </c>
      <c r="T8" s="39" t="s">
        <v>11</v>
      </c>
      <c r="U8" s="39">
        <f t="shared" ref="U8:U19" si="4">SUM(R8:T8)</f>
        <v>105</v>
      </c>
      <c r="V8" s="38">
        <f>SUM(V6:V7)</f>
        <v>76</v>
      </c>
      <c r="W8" s="38">
        <f>SUM(W6:W7)</f>
        <v>28</v>
      </c>
      <c r="X8" s="39" t="s">
        <v>11</v>
      </c>
      <c r="Y8" s="39">
        <f t="shared" ref="Y8:Y19" si="5">SUM(V8:X8)</f>
        <v>104</v>
      </c>
      <c r="Z8" s="38">
        <f>SUM(Z6:Z7)</f>
        <v>74</v>
      </c>
      <c r="AA8" s="38">
        <f>SUM(AA6:AA7)</f>
        <v>40</v>
      </c>
      <c r="AB8" s="39" t="s">
        <v>11</v>
      </c>
      <c r="AC8" s="39">
        <f t="shared" ref="AC8:AC19" si="6">SUM(Z8:AB8)</f>
        <v>114</v>
      </c>
      <c r="AD8" s="36" t="s">
        <v>11</v>
      </c>
      <c r="AE8" s="36" t="s">
        <v>11</v>
      </c>
      <c r="AF8" s="36" t="s">
        <v>11</v>
      </c>
      <c r="AG8" s="36" t="s">
        <v>11</v>
      </c>
    </row>
    <row r="9" spans="1:33" x14ac:dyDescent="0.25">
      <c r="A9" s="35" t="s">
        <v>14</v>
      </c>
      <c r="B9" s="36">
        <v>50</v>
      </c>
      <c r="C9" s="36" t="s">
        <v>11</v>
      </c>
      <c r="D9" s="36" t="s">
        <v>11</v>
      </c>
      <c r="E9" s="36">
        <f t="shared" si="0"/>
        <v>50</v>
      </c>
      <c r="F9" s="36">
        <v>45</v>
      </c>
      <c r="G9" s="36" t="s">
        <v>11</v>
      </c>
      <c r="H9" s="36" t="s">
        <v>11</v>
      </c>
      <c r="I9" s="36">
        <f t="shared" si="1"/>
        <v>45</v>
      </c>
      <c r="J9" s="36">
        <v>45</v>
      </c>
      <c r="K9" s="36" t="s">
        <v>11</v>
      </c>
      <c r="L9" s="36" t="s">
        <v>11</v>
      </c>
      <c r="M9" s="36">
        <f t="shared" si="2"/>
        <v>45</v>
      </c>
      <c r="N9" s="36">
        <v>40</v>
      </c>
      <c r="O9" s="36" t="s">
        <v>11</v>
      </c>
      <c r="P9" s="36" t="s">
        <v>11</v>
      </c>
      <c r="Q9" s="36">
        <f t="shared" si="3"/>
        <v>40</v>
      </c>
      <c r="R9" s="36">
        <v>47</v>
      </c>
      <c r="S9" s="36" t="s">
        <v>11</v>
      </c>
      <c r="T9" s="36" t="s">
        <v>11</v>
      </c>
      <c r="U9" s="36">
        <f t="shared" si="4"/>
        <v>47</v>
      </c>
      <c r="V9" s="36">
        <v>46</v>
      </c>
      <c r="W9" s="36" t="s">
        <v>11</v>
      </c>
      <c r="X9" s="36" t="s">
        <v>11</v>
      </c>
      <c r="Y9" s="36">
        <f t="shared" si="5"/>
        <v>46</v>
      </c>
      <c r="Z9" s="36">
        <v>44</v>
      </c>
      <c r="AA9" s="36" t="s">
        <v>11</v>
      </c>
      <c r="AB9" s="36" t="s">
        <v>11</v>
      </c>
      <c r="AC9" s="36">
        <f t="shared" si="6"/>
        <v>44</v>
      </c>
      <c r="AD9" s="36" t="s">
        <v>11</v>
      </c>
      <c r="AE9" s="36" t="s">
        <v>11</v>
      </c>
      <c r="AF9" s="36" t="s">
        <v>11</v>
      </c>
      <c r="AG9" s="36" t="s">
        <v>11</v>
      </c>
    </row>
    <row r="10" spans="1:33" x14ac:dyDescent="0.25">
      <c r="A10" s="35" t="s">
        <v>15</v>
      </c>
      <c r="B10" s="37">
        <v>79</v>
      </c>
      <c r="C10" s="36" t="s">
        <v>11</v>
      </c>
      <c r="D10" s="36" t="s">
        <v>11</v>
      </c>
      <c r="E10" s="36">
        <f t="shared" si="0"/>
        <v>79</v>
      </c>
      <c r="F10" s="37">
        <v>56</v>
      </c>
      <c r="G10" s="36" t="s">
        <v>11</v>
      </c>
      <c r="H10" s="36" t="s">
        <v>11</v>
      </c>
      <c r="I10" s="36">
        <f t="shared" si="1"/>
        <v>56</v>
      </c>
      <c r="J10" s="37">
        <v>73</v>
      </c>
      <c r="K10" s="36" t="s">
        <v>11</v>
      </c>
      <c r="L10" s="36" t="s">
        <v>11</v>
      </c>
      <c r="M10" s="36">
        <f t="shared" si="2"/>
        <v>73</v>
      </c>
      <c r="N10" s="37">
        <v>49</v>
      </c>
      <c r="O10" s="36" t="s">
        <v>11</v>
      </c>
      <c r="P10" s="36" t="s">
        <v>11</v>
      </c>
      <c r="Q10" s="36">
        <f t="shared" si="3"/>
        <v>49</v>
      </c>
      <c r="R10" s="37">
        <v>53</v>
      </c>
      <c r="S10" s="36" t="s">
        <v>11</v>
      </c>
      <c r="T10" s="36" t="s">
        <v>11</v>
      </c>
      <c r="U10" s="36">
        <f t="shared" si="4"/>
        <v>53</v>
      </c>
      <c r="V10" s="37">
        <v>73</v>
      </c>
      <c r="W10" s="36" t="s">
        <v>11</v>
      </c>
      <c r="X10" s="36" t="s">
        <v>11</v>
      </c>
      <c r="Y10" s="36">
        <f t="shared" si="5"/>
        <v>73</v>
      </c>
      <c r="Z10" s="37">
        <v>33</v>
      </c>
      <c r="AA10" s="36" t="s">
        <v>11</v>
      </c>
      <c r="AB10" s="36" t="s">
        <v>11</v>
      </c>
      <c r="AC10" s="36">
        <f t="shared" si="6"/>
        <v>33</v>
      </c>
      <c r="AD10" s="36" t="s">
        <v>11</v>
      </c>
      <c r="AE10" s="36" t="s">
        <v>11</v>
      </c>
      <c r="AF10" s="36" t="s">
        <v>11</v>
      </c>
      <c r="AG10" s="36" t="s">
        <v>11</v>
      </c>
    </row>
    <row r="11" spans="1:33" x14ac:dyDescent="0.25">
      <c r="A11" s="45" t="s">
        <v>16</v>
      </c>
      <c r="B11" s="38">
        <f>SUM(B9:B10)</f>
        <v>129</v>
      </c>
      <c r="C11" s="39" t="s">
        <v>11</v>
      </c>
      <c r="D11" s="39" t="s">
        <v>11</v>
      </c>
      <c r="E11" s="39">
        <f t="shared" si="0"/>
        <v>129</v>
      </c>
      <c r="F11" s="38">
        <f t="shared" ref="F11" si="7">SUM(F9:F10)</f>
        <v>101</v>
      </c>
      <c r="G11" s="39" t="s">
        <v>11</v>
      </c>
      <c r="H11" s="39" t="s">
        <v>11</v>
      </c>
      <c r="I11" s="39">
        <f t="shared" si="1"/>
        <v>101</v>
      </c>
      <c r="J11" s="38">
        <f t="shared" ref="J11" si="8">SUM(J9:J10)</f>
        <v>118</v>
      </c>
      <c r="K11" s="39" t="s">
        <v>11</v>
      </c>
      <c r="L11" s="39" t="s">
        <v>11</v>
      </c>
      <c r="M11" s="39">
        <f t="shared" si="2"/>
        <v>118</v>
      </c>
      <c r="N11" s="38">
        <f t="shared" ref="N11" si="9">SUM(N9:N10)</f>
        <v>89</v>
      </c>
      <c r="O11" s="39" t="s">
        <v>11</v>
      </c>
      <c r="P11" s="39" t="s">
        <v>11</v>
      </c>
      <c r="Q11" s="39">
        <f t="shared" si="3"/>
        <v>89</v>
      </c>
      <c r="R11" s="38">
        <f t="shared" ref="R11" si="10">SUM(R9:R10)</f>
        <v>100</v>
      </c>
      <c r="S11" s="39" t="s">
        <v>11</v>
      </c>
      <c r="T11" s="39" t="s">
        <v>11</v>
      </c>
      <c r="U11" s="39">
        <f t="shared" si="4"/>
        <v>100</v>
      </c>
      <c r="V11" s="38">
        <f t="shared" ref="V11" si="11">SUM(V9:V10)</f>
        <v>119</v>
      </c>
      <c r="W11" s="39" t="s">
        <v>11</v>
      </c>
      <c r="X11" s="39" t="s">
        <v>11</v>
      </c>
      <c r="Y11" s="39">
        <f t="shared" si="5"/>
        <v>119</v>
      </c>
      <c r="Z11" s="38">
        <f t="shared" ref="Z11" si="12">SUM(Z9:Z10)</f>
        <v>77</v>
      </c>
      <c r="AA11" s="39" t="s">
        <v>11</v>
      </c>
      <c r="AB11" s="39" t="s">
        <v>11</v>
      </c>
      <c r="AC11" s="39">
        <f t="shared" si="6"/>
        <v>77</v>
      </c>
      <c r="AD11" s="36" t="s">
        <v>11</v>
      </c>
      <c r="AE11" s="36" t="s">
        <v>11</v>
      </c>
      <c r="AF11" s="36" t="s">
        <v>11</v>
      </c>
      <c r="AG11" s="36" t="s">
        <v>11</v>
      </c>
    </row>
    <row r="12" spans="1:33" x14ac:dyDescent="0.25">
      <c r="A12" s="35" t="s">
        <v>17</v>
      </c>
      <c r="B12" s="37">
        <v>48</v>
      </c>
      <c r="C12" s="37">
        <v>29</v>
      </c>
      <c r="D12" s="36" t="s">
        <v>11</v>
      </c>
      <c r="E12" s="36">
        <f t="shared" si="0"/>
        <v>77</v>
      </c>
      <c r="F12" s="48">
        <v>16</v>
      </c>
      <c r="G12" s="37">
        <v>25</v>
      </c>
      <c r="H12" s="36" t="s">
        <v>11</v>
      </c>
      <c r="I12" s="36">
        <f t="shared" si="1"/>
        <v>41</v>
      </c>
      <c r="J12" s="48">
        <v>3</v>
      </c>
      <c r="K12" s="37">
        <v>29</v>
      </c>
      <c r="L12" s="36" t="s">
        <v>11</v>
      </c>
      <c r="M12" s="36">
        <f t="shared" si="2"/>
        <v>32</v>
      </c>
      <c r="N12" s="48">
        <v>5</v>
      </c>
      <c r="O12" s="37">
        <v>21</v>
      </c>
      <c r="P12" s="36" t="s">
        <v>11</v>
      </c>
      <c r="Q12" s="36">
        <f t="shared" si="3"/>
        <v>26</v>
      </c>
      <c r="R12" s="48">
        <v>15</v>
      </c>
      <c r="S12" s="37">
        <v>26</v>
      </c>
      <c r="T12" s="36" t="s">
        <v>11</v>
      </c>
      <c r="U12" s="36">
        <f t="shared" si="4"/>
        <v>41</v>
      </c>
      <c r="V12" s="37">
        <v>44</v>
      </c>
      <c r="W12" s="37">
        <v>29</v>
      </c>
      <c r="X12" s="36" t="s">
        <v>11</v>
      </c>
      <c r="Y12" s="36">
        <f t="shared" si="5"/>
        <v>73</v>
      </c>
      <c r="Z12" s="37">
        <v>14</v>
      </c>
      <c r="AA12" s="37">
        <v>23</v>
      </c>
      <c r="AB12" s="36" t="s">
        <v>11</v>
      </c>
      <c r="AC12" s="36">
        <f t="shared" si="6"/>
        <v>37</v>
      </c>
      <c r="AD12" s="36" t="s">
        <v>11</v>
      </c>
      <c r="AE12" s="36" t="s">
        <v>11</v>
      </c>
      <c r="AF12" s="36" t="s">
        <v>11</v>
      </c>
      <c r="AG12" s="36" t="s">
        <v>11</v>
      </c>
    </row>
    <row r="13" spans="1:33" x14ac:dyDescent="0.25">
      <c r="A13" s="35" t="s">
        <v>18</v>
      </c>
      <c r="B13" s="37">
        <v>23</v>
      </c>
      <c r="C13" s="37">
        <v>20</v>
      </c>
      <c r="D13" s="36" t="s">
        <v>11</v>
      </c>
      <c r="E13" s="36">
        <f t="shared" si="0"/>
        <v>43</v>
      </c>
      <c r="F13" s="37">
        <v>41</v>
      </c>
      <c r="G13" s="37">
        <v>13</v>
      </c>
      <c r="H13" s="36" t="s">
        <v>11</v>
      </c>
      <c r="I13" s="36">
        <f t="shared" si="1"/>
        <v>54</v>
      </c>
      <c r="J13" s="37">
        <v>38</v>
      </c>
      <c r="K13" s="37">
        <v>14</v>
      </c>
      <c r="L13" s="36" t="s">
        <v>11</v>
      </c>
      <c r="M13" s="36">
        <f t="shared" si="2"/>
        <v>52</v>
      </c>
      <c r="N13" s="37">
        <v>23</v>
      </c>
      <c r="O13" s="37">
        <v>20</v>
      </c>
      <c r="P13" s="36" t="s">
        <v>11</v>
      </c>
      <c r="Q13" s="36">
        <f t="shared" si="3"/>
        <v>43</v>
      </c>
      <c r="R13" s="37">
        <v>23</v>
      </c>
      <c r="S13" s="37">
        <v>21</v>
      </c>
      <c r="T13" s="36" t="s">
        <v>11</v>
      </c>
      <c r="U13" s="36">
        <f t="shared" si="4"/>
        <v>44</v>
      </c>
      <c r="V13" s="37">
        <v>29</v>
      </c>
      <c r="W13" s="37">
        <v>20</v>
      </c>
      <c r="X13" s="36" t="s">
        <v>11</v>
      </c>
      <c r="Y13" s="36">
        <f t="shared" si="5"/>
        <v>49</v>
      </c>
      <c r="Z13" s="37">
        <v>39</v>
      </c>
      <c r="AA13" s="37">
        <v>22</v>
      </c>
      <c r="AB13" s="36" t="s">
        <v>11</v>
      </c>
      <c r="AC13" s="36">
        <f t="shared" si="6"/>
        <v>61</v>
      </c>
      <c r="AD13" s="36" t="s">
        <v>11</v>
      </c>
      <c r="AE13" s="36" t="s">
        <v>11</v>
      </c>
      <c r="AF13" s="36" t="s">
        <v>11</v>
      </c>
      <c r="AG13" s="36" t="s">
        <v>11</v>
      </c>
    </row>
    <row r="14" spans="1:33" x14ac:dyDescent="0.25">
      <c r="A14" s="35" t="s">
        <v>2</v>
      </c>
      <c r="B14" s="37">
        <v>39</v>
      </c>
      <c r="C14" s="37">
        <v>22</v>
      </c>
      <c r="D14" s="36" t="s">
        <v>11</v>
      </c>
      <c r="E14" s="36">
        <f t="shared" si="0"/>
        <v>61</v>
      </c>
      <c r="F14" s="48">
        <v>17</v>
      </c>
      <c r="G14" s="37">
        <v>20</v>
      </c>
      <c r="H14" s="36" t="s">
        <v>11</v>
      </c>
      <c r="I14" s="36">
        <f t="shared" si="1"/>
        <v>37</v>
      </c>
      <c r="J14" s="37">
        <v>36</v>
      </c>
      <c r="K14" s="37">
        <v>22</v>
      </c>
      <c r="L14" s="36" t="s">
        <v>11</v>
      </c>
      <c r="M14" s="36">
        <f t="shared" si="2"/>
        <v>58</v>
      </c>
      <c r="N14" s="37">
        <v>34</v>
      </c>
      <c r="O14" s="37">
        <v>21</v>
      </c>
      <c r="P14" s="36" t="s">
        <v>11</v>
      </c>
      <c r="Q14" s="36">
        <f t="shared" si="3"/>
        <v>55</v>
      </c>
      <c r="R14" s="37">
        <v>37</v>
      </c>
      <c r="S14" s="37">
        <v>20</v>
      </c>
      <c r="T14" s="36" t="s">
        <v>11</v>
      </c>
      <c r="U14" s="36">
        <f t="shared" si="4"/>
        <v>57</v>
      </c>
      <c r="V14" s="37">
        <v>39</v>
      </c>
      <c r="W14" s="37">
        <v>22</v>
      </c>
      <c r="X14" s="36" t="s">
        <v>11</v>
      </c>
      <c r="Y14" s="36">
        <f t="shared" si="5"/>
        <v>61</v>
      </c>
      <c r="Z14" s="37">
        <v>41</v>
      </c>
      <c r="AA14" s="37">
        <v>17</v>
      </c>
      <c r="AB14" s="36" t="s">
        <v>11</v>
      </c>
      <c r="AC14" s="36">
        <f t="shared" si="6"/>
        <v>58</v>
      </c>
      <c r="AD14" s="36" t="s">
        <v>11</v>
      </c>
      <c r="AE14" s="36" t="s">
        <v>11</v>
      </c>
      <c r="AF14" s="36" t="s">
        <v>11</v>
      </c>
      <c r="AG14" s="36" t="s">
        <v>11</v>
      </c>
    </row>
    <row r="15" spans="1:33" x14ac:dyDescent="0.25">
      <c r="A15" s="35" t="s">
        <v>30</v>
      </c>
      <c r="B15" s="36">
        <v>38</v>
      </c>
      <c r="C15" s="37">
        <v>24</v>
      </c>
      <c r="D15" s="36" t="s">
        <v>11</v>
      </c>
      <c r="E15" s="36">
        <f t="shared" si="0"/>
        <v>62</v>
      </c>
      <c r="F15" s="36">
        <v>35</v>
      </c>
      <c r="G15" s="37">
        <v>18</v>
      </c>
      <c r="H15" s="36" t="s">
        <v>11</v>
      </c>
      <c r="I15" s="36">
        <f t="shared" si="1"/>
        <v>53</v>
      </c>
      <c r="J15" s="36">
        <v>33</v>
      </c>
      <c r="K15" s="37">
        <v>19</v>
      </c>
      <c r="L15" s="36" t="s">
        <v>11</v>
      </c>
      <c r="M15" s="36">
        <f t="shared" si="2"/>
        <v>52</v>
      </c>
      <c r="N15" s="36">
        <v>35</v>
      </c>
      <c r="O15" s="37">
        <v>23</v>
      </c>
      <c r="P15" s="36" t="s">
        <v>11</v>
      </c>
      <c r="Q15" s="36">
        <f t="shared" si="3"/>
        <v>58</v>
      </c>
      <c r="R15" s="36">
        <v>29</v>
      </c>
      <c r="S15" s="37">
        <v>23</v>
      </c>
      <c r="T15" s="36" t="s">
        <v>11</v>
      </c>
      <c r="U15" s="36">
        <f t="shared" si="4"/>
        <v>52</v>
      </c>
      <c r="V15" s="36">
        <v>36</v>
      </c>
      <c r="W15" s="37">
        <v>23</v>
      </c>
      <c r="X15" s="36" t="s">
        <v>11</v>
      </c>
      <c r="Y15" s="36">
        <f t="shared" si="5"/>
        <v>59</v>
      </c>
      <c r="Z15" s="36">
        <v>31</v>
      </c>
      <c r="AA15" s="37">
        <v>20</v>
      </c>
      <c r="AB15" s="36" t="s">
        <v>11</v>
      </c>
      <c r="AC15" s="36">
        <f t="shared" si="6"/>
        <v>51</v>
      </c>
      <c r="AD15" s="36" t="s">
        <v>11</v>
      </c>
      <c r="AE15" s="36" t="s">
        <v>11</v>
      </c>
      <c r="AF15" s="36" t="s">
        <v>11</v>
      </c>
      <c r="AG15" s="36" t="s">
        <v>11</v>
      </c>
    </row>
    <row r="16" spans="1:33" x14ac:dyDescent="0.25">
      <c r="A16" s="35" t="s">
        <v>31</v>
      </c>
      <c r="B16" s="37">
        <v>36</v>
      </c>
      <c r="C16" s="37">
        <v>13</v>
      </c>
      <c r="D16" s="36" t="s">
        <v>11</v>
      </c>
      <c r="E16" s="36">
        <f t="shared" si="0"/>
        <v>49</v>
      </c>
      <c r="F16" s="37">
        <v>30</v>
      </c>
      <c r="G16" s="37">
        <v>14</v>
      </c>
      <c r="H16" s="36" t="s">
        <v>11</v>
      </c>
      <c r="I16" s="36">
        <f t="shared" si="1"/>
        <v>44</v>
      </c>
      <c r="J16" s="37">
        <v>23</v>
      </c>
      <c r="K16" s="37">
        <v>10</v>
      </c>
      <c r="L16" s="36" t="s">
        <v>11</v>
      </c>
      <c r="M16" s="36">
        <f t="shared" si="2"/>
        <v>33</v>
      </c>
      <c r="N16" s="37">
        <v>39</v>
      </c>
      <c r="O16" s="37">
        <v>16</v>
      </c>
      <c r="P16" s="36" t="s">
        <v>11</v>
      </c>
      <c r="Q16" s="36">
        <f t="shared" si="3"/>
        <v>55</v>
      </c>
      <c r="R16" s="37">
        <v>25</v>
      </c>
      <c r="S16" s="37">
        <v>10</v>
      </c>
      <c r="T16" s="36" t="s">
        <v>11</v>
      </c>
      <c r="U16" s="36">
        <f t="shared" si="4"/>
        <v>35</v>
      </c>
      <c r="V16" s="37">
        <v>29</v>
      </c>
      <c r="W16" s="37">
        <v>11</v>
      </c>
      <c r="X16" s="36" t="s">
        <v>11</v>
      </c>
      <c r="Y16" s="36">
        <f t="shared" si="5"/>
        <v>40</v>
      </c>
      <c r="Z16" s="37">
        <v>30</v>
      </c>
      <c r="AA16" s="37">
        <v>20</v>
      </c>
      <c r="AB16" s="36" t="s">
        <v>11</v>
      </c>
      <c r="AC16" s="36">
        <f t="shared" si="6"/>
        <v>50</v>
      </c>
      <c r="AD16" s="36" t="s">
        <v>11</v>
      </c>
      <c r="AE16" s="36" t="s">
        <v>11</v>
      </c>
      <c r="AF16" s="36" t="s">
        <v>11</v>
      </c>
      <c r="AG16" s="36" t="s">
        <v>11</v>
      </c>
    </row>
    <row r="17" spans="1:33" x14ac:dyDescent="0.25">
      <c r="A17" s="35" t="s">
        <v>32</v>
      </c>
      <c r="B17" s="37">
        <v>42</v>
      </c>
      <c r="C17" s="37">
        <v>13</v>
      </c>
      <c r="D17" s="36" t="s">
        <v>11</v>
      </c>
      <c r="E17" s="36">
        <f t="shared" si="0"/>
        <v>55</v>
      </c>
      <c r="F17" s="37">
        <v>42</v>
      </c>
      <c r="G17" s="37">
        <v>11</v>
      </c>
      <c r="H17" s="36" t="s">
        <v>11</v>
      </c>
      <c r="I17" s="36">
        <f t="shared" si="1"/>
        <v>53</v>
      </c>
      <c r="J17" s="37">
        <v>35</v>
      </c>
      <c r="K17" s="37">
        <v>14</v>
      </c>
      <c r="L17" s="36" t="s">
        <v>11</v>
      </c>
      <c r="M17" s="36">
        <f t="shared" si="2"/>
        <v>49</v>
      </c>
      <c r="N17" s="37">
        <v>40</v>
      </c>
      <c r="O17" s="37">
        <v>13</v>
      </c>
      <c r="P17" s="36" t="s">
        <v>11</v>
      </c>
      <c r="Q17" s="36">
        <f t="shared" si="3"/>
        <v>53</v>
      </c>
      <c r="R17" s="37">
        <v>39</v>
      </c>
      <c r="S17" s="37">
        <v>14</v>
      </c>
      <c r="T17" s="36" t="s">
        <v>11</v>
      </c>
      <c r="U17" s="36">
        <f t="shared" si="4"/>
        <v>53</v>
      </c>
      <c r="V17" s="37">
        <v>37</v>
      </c>
      <c r="W17" s="37">
        <v>12</v>
      </c>
      <c r="X17" s="36" t="s">
        <v>11</v>
      </c>
      <c r="Y17" s="36">
        <f t="shared" si="5"/>
        <v>49</v>
      </c>
      <c r="Z17" s="37">
        <v>39</v>
      </c>
      <c r="AA17" s="37">
        <v>17</v>
      </c>
      <c r="AB17" s="36" t="s">
        <v>11</v>
      </c>
      <c r="AC17" s="36">
        <f t="shared" si="6"/>
        <v>56</v>
      </c>
      <c r="AD17" s="36" t="s">
        <v>11</v>
      </c>
      <c r="AE17" s="36" t="s">
        <v>11</v>
      </c>
      <c r="AF17" s="36" t="s">
        <v>11</v>
      </c>
      <c r="AG17" s="36" t="s">
        <v>11</v>
      </c>
    </row>
    <row r="18" spans="1:33" x14ac:dyDescent="0.25">
      <c r="A18" s="35" t="s">
        <v>20</v>
      </c>
      <c r="B18" s="36" t="s">
        <v>11</v>
      </c>
      <c r="C18" s="37">
        <v>18</v>
      </c>
      <c r="D18" s="36">
        <v>20</v>
      </c>
      <c r="E18" s="36">
        <f t="shared" si="0"/>
        <v>38</v>
      </c>
      <c r="F18" s="36" t="s">
        <v>11</v>
      </c>
      <c r="G18" s="37">
        <v>12</v>
      </c>
      <c r="H18" s="36">
        <v>15</v>
      </c>
      <c r="I18" s="36">
        <f t="shared" si="1"/>
        <v>27</v>
      </c>
      <c r="J18" s="36" t="s">
        <v>11</v>
      </c>
      <c r="K18" s="37">
        <v>16</v>
      </c>
      <c r="L18" s="36">
        <v>18</v>
      </c>
      <c r="M18" s="36">
        <f t="shared" si="2"/>
        <v>34</v>
      </c>
      <c r="N18" s="36" t="s">
        <v>11</v>
      </c>
      <c r="O18" s="37">
        <v>18</v>
      </c>
      <c r="P18" s="36">
        <v>20</v>
      </c>
      <c r="Q18" s="36">
        <f t="shared" si="3"/>
        <v>38</v>
      </c>
      <c r="R18" s="36" t="s">
        <v>11</v>
      </c>
      <c r="S18" s="37">
        <v>18</v>
      </c>
      <c r="T18" s="36">
        <v>20</v>
      </c>
      <c r="U18" s="36">
        <f t="shared" si="4"/>
        <v>38</v>
      </c>
      <c r="V18" s="36" t="s">
        <v>11</v>
      </c>
      <c r="W18" s="37">
        <v>18</v>
      </c>
      <c r="X18" s="36">
        <v>19</v>
      </c>
      <c r="Y18" s="36">
        <f t="shared" si="5"/>
        <v>37</v>
      </c>
      <c r="Z18" s="36" t="s">
        <v>11</v>
      </c>
      <c r="AA18" s="37">
        <v>16</v>
      </c>
      <c r="AB18" s="36">
        <v>18</v>
      </c>
      <c r="AC18" s="36">
        <f t="shared" si="6"/>
        <v>34</v>
      </c>
      <c r="AD18" s="36" t="s">
        <v>11</v>
      </c>
      <c r="AE18" s="36" t="s">
        <v>11</v>
      </c>
      <c r="AF18" s="36" t="s">
        <v>11</v>
      </c>
      <c r="AG18" s="36" t="s">
        <v>11</v>
      </c>
    </row>
    <row r="19" spans="1:33" x14ac:dyDescent="0.25">
      <c r="A19" s="35" t="s">
        <v>28</v>
      </c>
      <c r="B19" s="37">
        <v>37</v>
      </c>
      <c r="C19" s="37">
        <v>15</v>
      </c>
      <c r="D19" s="36">
        <v>22</v>
      </c>
      <c r="E19" s="36">
        <f t="shared" si="0"/>
        <v>74</v>
      </c>
      <c r="F19" s="37">
        <v>36</v>
      </c>
      <c r="G19" s="37">
        <v>16</v>
      </c>
      <c r="H19" s="36">
        <v>22</v>
      </c>
      <c r="I19" s="36">
        <f t="shared" si="1"/>
        <v>74</v>
      </c>
      <c r="J19" s="37">
        <v>34</v>
      </c>
      <c r="K19" s="37">
        <v>16</v>
      </c>
      <c r="L19" s="36">
        <v>22</v>
      </c>
      <c r="M19" s="36">
        <f t="shared" si="2"/>
        <v>72</v>
      </c>
      <c r="N19" s="37">
        <v>30</v>
      </c>
      <c r="O19" s="37">
        <v>15</v>
      </c>
      <c r="P19" s="36">
        <v>21</v>
      </c>
      <c r="Q19" s="36">
        <f t="shared" si="3"/>
        <v>66</v>
      </c>
      <c r="R19" s="37">
        <v>32</v>
      </c>
      <c r="S19" s="37">
        <v>15</v>
      </c>
      <c r="T19" s="36">
        <v>21</v>
      </c>
      <c r="U19" s="36">
        <f t="shared" si="4"/>
        <v>68</v>
      </c>
      <c r="V19" s="37">
        <v>36</v>
      </c>
      <c r="W19" s="37">
        <v>15</v>
      </c>
      <c r="X19" s="36">
        <v>22</v>
      </c>
      <c r="Y19" s="36">
        <f t="shared" si="5"/>
        <v>73</v>
      </c>
      <c r="Z19" s="37">
        <v>26</v>
      </c>
      <c r="AA19" s="37">
        <v>15</v>
      </c>
      <c r="AB19" s="36">
        <v>21</v>
      </c>
      <c r="AC19" s="36">
        <f t="shared" si="6"/>
        <v>62</v>
      </c>
      <c r="AD19" s="36" t="s">
        <v>11</v>
      </c>
      <c r="AE19" s="36" t="s">
        <v>11</v>
      </c>
      <c r="AF19" s="36" t="s">
        <v>11</v>
      </c>
      <c r="AG19" s="36" t="s">
        <v>11</v>
      </c>
    </row>
    <row r="20" spans="1:33" x14ac:dyDescent="0.25">
      <c r="A20" s="45" t="s">
        <v>29</v>
      </c>
      <c r="B20" s="39">
        <f>SUM(B8,B11,B12,B13,B14,B15,B16,B17,B18,B19)</f>
        <v>475</v>
      </c>
      <c r="C20" s="39">
        <f t="shared" ref="C20:D20" si="13">SUM(C8,C11,C12,C13,C14,C15,C16,C17,C18,C19)</f>
        <v>184</v>
      </c>
      <c r="D20" s="39">
        <f t="shared" si="13"/>
        <v>42</v>
      </c>
      <c r="E20" s="39">
        <f>SUM(B20:D20)-49</f>
        <v>652</v>
      </c>
      <c r="F20" s="39">
        <f>SUM(F8,F11,F12,F13,F14,F15,F16,F17,F18,F19)</f>
        <v>389</v>
      </c>
      <c r="G20" s="39">
        <f t="shared" ref="G20:H20" si="14">SUM(G8,G11,G12,G13,G14,G15,G16,G17,G18,G19)</f>
        <v>153</v>
      </c>
      <c r="H20" s="39">
        <f t="shared" si="14"/>
        <v>37</v>
      </c>
      <c r="I20" s="39">
        <f>SUM(F20:H20)-49</f>
        <v>530</v>
      </c>
      <c r="J20" s="39">
        <f>SUM(J8,J11,J12,J13,J14,J15,J16,J17,J18,J19)</f>
        <v>365</v>
      </c>
      <c r="K20" s="39">
        <f t="shared" ref="K20:L20" si="15">SUM(K8,K11,K12,K13,K14,K15,K16,K17,K18,K19)</f>
        <v>170</v>
      </c>
      <c r="L20" s="39">
        <f t="shared" si="15"/>
        <v>40</v>
      </c>
      <c r="M20" s="39">
        <f>SUM(J20:L20)-49</f>
        <v>526</v>
      </c>
      <c r="N20" s="39">
        <f>SUM(N8,N11,N12,N13,N14,N15,N16,N17,N18,N19)</f>
        <v>371</v>
      </c>
      <c r="O20" s="39">
        <f t="shared" ref="O20:P20" si="16">SUM(O8,O11,O12,O13,O14,O15,O16,O17,O18,O19)</f>
        <v>172</v>
      </c>
      <c r="P20" s="39">
        <f t="shared" si="16"/>
        <v>41</v>
      </c>
      <c r="Q20" s="39">
        <f>SUM(N20:P20)-49</f>
        <v>535</v>
      </c>
      <c r="R20" s="39">
        <f>SUM(R8,R11,R12,R13,R14,R15,R16,R17,R18,R19)</f>
        <v>378</v>
      </c>
      <c r="S20" s="39">
        <f t="shared" ref="S20:T20" si="17">SUM(S8,S11,S12,S13,S14,S15,S16,S17,S18,S19)</f>
        <v>174</v>
      </c>
      <c r="T20" s="39">
        <f t="shared" si="17"/>
        <v>41</v>
      </c>
      <c r="U20" s="39">
        <f>SUM(R20:T20)-49</f>
        <v>544</v>
      </c>
      <c r="V20" s="39">
        <f>SUM(V8,V11,V12,V13,V14,V15,V16,V17,V18,V19)</f>
        <v>445</v>
      </c>
      <c r="W20" s="39">
        <f t="shared" ref="W20:X20" si="18">SUM(W8,W11,W12,W13,W14,W15,W16,W17,W18,W19)</f>
        <v>178</v>
      </c>
      <c r="X20" s="39">
        <f t="shared" si="18"/>
        <v>41</v>
      </c>
      <c r="Y20" s="39">
        <f>SUM(V20:X20)-49</f>
        <v>615</v>
      </c>
      <c r="Z20" s="39">
        <f>SUM(Z8,Z11,Z12,Z13,Z14,Z15,Z16,Z17,Z18,Z19)</f>
        <v>371</v>
      </c>
      <c r="AA20" s="39">
        <f t="shared" ref="AA20:AB20" si="19">SUM(AA8,AA11,AA12,AA13,AA14,AA15,AA16,AA17,AA18,AA19)</f>
        <v>190</v>
      </c>
      <c r="AB20" s="39">
        <f t="shared" si="19"/>
        <v>39</v>
      </c>
      <c r="AC20" s="39">
        <f>SUM(Z20:AB20)-49</f>
        <v>551</v>
      </c>
      <c r="AD20" s="36" t="s">
        <v>11</v>
      </c>
      <c r="AE20" s="36" t="s">
        <v>11</v>
      </c>
      <c r="AF20" s="36" t="s">
        <v>11</v>
      </c>
      <c r="AG20" s="36" t="s">
        <v>11</v>
      </c>
    </row>
    <row r="21" spans="1:33" ht="19.5" x14ac:dyDescent="0.35">
      <c r="A21" s="45" t="s">
        <v>1</v>
      </c>
      <c r="B21" s="196" t="s">
        <v>399</v>
      </c>
      <c r="C21" s="196"/>
      <c r="D21" s="196"/>
      <c r="E21" s="196"/>
      <c r="F21" s="196" t="s">
        <v>366</v>
      </c>
      <c r="G21" s="196"/>
      <c r="H21" s="196"/>
      <c r="I21" s="196"/>
      <c r="J21" s="196" t="s">
        <v>367</v>
      </c>
      <c r="K21" s="196"/>
      <c r="L21" s="196"/>
      <c r="M21" s="196"/>
      <c r="N21" s="196" t="s">
        <v>368</v>
      </c>
      <c r="O21" s="196"/>
      <c r="P21" s="196"/>
      <c r="Q21" s="196"/>
      <c r="R21" s="196" t="s">
        <v>369</v>
      </c>
      <c r="S21" s="196"/>
      <c r="T21" s="196"/>
      <c r="U21" s="196"/>
      <c r="V21" s="196" t="s">
        <v>370</v>
      </c>
      <c r="W21" s="196"/>
      <c r="X21" s="196"/>
      <c r="Y21" s="196"/>
      <c r="Z21" s="196" t="s">
        <v>371</v>
      </c>
      <c r="AA21" s="196"/>
      <c r="AB21" s="196"/>
      <c r="AC21" s="196"/>
      <c r="AD21" s="196" t="s">
        <v>372</v>
      </c>
      <c r="AE21" s="196"/>
      <c r="AF21" s="196"/>
      <c r="AG21" s="196"/>
    </row>
    <row r="22" spans="1:33" x14ac:dyDescent="0.25">
      <c r="A22" s="35" t="s">
        <v>3</v>
      </c>
      <c r="B22" s="35" t="s">
        <v>4</v>
      </c>
      <c r="C22" s="35" t="s">
        <v>5</v>
      </c>
      <c r="D22" s="35" t="s">
        <v>6</v>
      </c>
      <c r="E22" s="35" t="s">
        <v>7</v>
      </c>
      <c r="F22" s="35" t="s">
        <v>4</v>
      </c>
      <c r="G22" s="35" t="s">
        <v>5</v>
      </c>
      <c r="H22" s="35" t="s">
        <v>6</v>
      </c>
      <c r="I22" s="35" t="s">
        <v>7</v>
      </c>
      <c r="J22" s="35" t="s">
        <v>4</v>
      </c>
      <c r="K22" s="35" t="s">
        <v>5</v>
      </c>
      <c r="L22" s="35" t="s">
        <v>6</v>
      </c>
      <c r="M22" s="35" t="s">
        <v>7</v>
      </c>
      <c r="N22" s="35" t="s">
        <v>4</v>
      </c>
      <c r="O22" s="35" t="s">
        <v>5</v>
      </c>
      <c r="P22" s="35" t="s">
        <v>6</v>
      </c>
      <c r="Q22" s="35" t="s">
        <v>7</v>
      </c>
      <c r="R22" s="35" t="s">
        <v>4</v>
      </c>
      <c r="S22" s="35" t="s">
        <v>5</v>
      </c>
      <c r="T22" s="35" t="s">
        <v>6</v>
      </c>
      <c r="U22" s="35" t="s">
        <v>7</v>
      </c>
      <c r="V22" s="35" t="s">
        <v>4</v>
      </c>
      <c r="W22" s="35" t="s">
        <v>5</v>
      </c>
      <c r="X22" s="35" t="s">
        <v>6</v>
      </c>
      <c r="Y22" s="35" t="s">
        <v>7</v>
      </c>
      <c r="Z22" s="35" t="s">
        <v>4</v>
      </c>
      <c r="AA22" s="35" t="s">
        <v>5</v>
      </c>
      <c r="AB22" s="35" t="s">
        <v>6</v>
      </c>
      <c r="AC22" s="35" t="s">
        <v>7</v>
      </c>
      <c r="AD22" s="35" t="s">
        <v>4</v>
      </c>
      <c r="AE22" s="35" t="s">
        <v>5</v>
      </c>
      <c r="AF22" s="35" t="s">
        <v>6</v>
      </c>
      <c r="AG22" s="35" t="s">
        <v>7</v>
      </c>
    </row>
    <row r="23" spans="1:33" x14ac:dyDescent="0.25">
      <c r="A23" s="35" t="s">
        <v>10</v>
      </c>
      <c r="B23" s="36">
        <v>23</v>
      </c>
      <c r="C23" s="36">
        <v>14</v>
      </c>
      <c r="D23" s="36" t="s">
        <v>11</v>
      </c>
      <c r="E23" s="36">
        <f>SUM(B23:D23)</f>
        <v>37</v>
      </c>
      <c r="F23" s="36">
        <v>24</v>
      </c>
      <c r="G23" s="36">
        <v>10</v>
      </c>
      <c r="H23" s="36" t="s">
        <v>11</v>
      </c>
      <c r="I23" s="36">
        <f>SUM(F23:H23)</f>
        <v>34</v>
      </c>
      <c r="J23" s="36">
        <v>23</v>
      </c>
      <c r="K23" s="36">
        <v>10</v>
      </c>
      <c r="L23" s="36" t="s">
        <v>11</v>
      </c>
      <c r="M23" s="36">
        <f>SUM(J23:L23)</f>
        <v>33</v>
      </c>
      <c r="N23" s="36">
        <v>23</v>
      </c>
      <c r="O23" s="36">
        <v>12</v>
      </c>
      <c r="P23" s="36" t="s">
        <v>11</v>
      </c>
      <c r="Q23" s="36">
        <f>SUM(N23:P23)</f>
        <v>35</v>
      </c>
      <c r="R23" s="36">
        <v>16</v>
      </c>
      <c r="S23" s="36">
        <v>12</v>
      </c>
      <c r="T23" s="36" t="s">
        <v>11</v>
      </c>
      <c r="U23" s="36">
        <f>SUM(R23:T23)</f>
        <v>28</v>
      </c>
      <c r="V23" s="36">
        <v>15</v>
      </c>
      <c r="W23" s="36">
        <v>12</v>
      </c>
      <c r="X23" s="36" t="s">
        <v>11</v>
      </c>
      <c r="Y23" s="36">
        <f>SUM(V23:X23)</f>
        <v>27</v>
      </c>
      <c r="Z23" s="36">
        <v>23</v>
      </c>
      <c r="AA23" s="36">
        <v>16</v>
      </c>
      <c r="AB23" s="36" t="s">
        <v>11</v>
      </c>
      <c r="AC23" s="36">
        <f>SUM(Z23:AB23)</f>
        <v>39</v>
      </c>
      <c r="AD23" s="36">
        <v>28</v>
      </c>
      <c r="AE23" s="36">
        <v>14</v>
      </c>
      <c r="AF23" s="36" t="s">
        <v>11</v>
      </c>
      <c r="AG23" s="36">
        <f>SUM(AD23:AF23)</f>
        <v>42</v>
      </c>
    </row>
    <row r="24" spans="1:33" x14ac:dyDescent="0.25">
      <c r="A24" s="35" t="s">
        <v>12</v>
      </c>
      <c r="B24" s="36">
        <v>40</v>
      </c>
      <c r="C24" s="36">
        <v>19</v>
      </c>
      <c r="D24" s="36" t="s">
        <v>11</v>
      </c>
      <c r="E24" s="36">
        <f>SUM(B24:D24)</f>
        <v>59</v>
      </c>
      <c r="F24" s="36">
        <v>35</v>
      </c>
      <c r="G24" s="36">
        <v>16</v>
      </c>
      <c r="H24" s="36" t="s">
        <v>11</v>
      </c>
      <c r="I24" s="36">
        <f>SUM(F24:H24)</f>
        <v>51</v>
      </c>
      <c r="J24" s="36">
        <v>35</v>
      </c>
      <c r="K24" s="36">
        <v>10</v>
      </c>
      <c r="L24" s="36" t="s">
        <v>11</v>
      </c>
      <c r="M24" s="36">
        <f>SUM(J24:L24)</f>
        <v>45</v>
      </c>
      <c r="N24" s="36">
        <v>30</v>
      </c>
      <c r="O24" s="36">
        <v>10</v>
      </c>
      <c r="P24" s="36" t="s">
        <v>11</v>
      </c>
      <c r="Q24" s="36">
        <f>SUM(N24:P24)</f>
        <v>40</v>
      </c>
      <c r="R24" s="36">
        <v>30</v>
      </c>
      <c r="S24" s="36">
        <v>10</v>
      </c>
      <c r="T24" s="36" t="s">
        <v>11</v>
      </c>
      <c r="U24" s="36">
        <f>SUM(R24:T24)</f>
        <v>40</v>
      </c>
      <c r="V24" s="36">
        <v>33</v>
      </c>
      <c r="W24" s="36">
        <v>15</v>
      </c>
      <c r="X24" s="36" t="s">
        <v>11</v>
      </c>
      <c r="Y24" s="36">
        <f>SUM(V24:X24)</f>
        <v>48</v>
      </c>
      <c r="Z24" s="36">
        <v>32</v>
      </c>
      <c r="AA24" s="36">
        <v>14</v>
      </c>
      <c r="AB24" s="36" t="s">
        <v>11</v>
      </c>
      <c r="AC24" s="36">
        <f>SUM(Z24:AB24)</f>
        <v>46</v>
      </c>
      <c r="AD24" s="36">
        <v>45</v>
      </c>
      <c r="AE24" s="36">
        <v>15</v>
      </c>
      <c r="AF24" s="36" t="s">
        <v>11</v>
      </c>
      <c r="AG24" s="36">
        <f>SUM(AD24:AF24)</f>
        <v>60</v>
      </c>
    </row>
    <row r="25" spans="1:33" x14ac:dyDescent="0.25">
      <c r="A25" s="45" t="s">
        <v>13</v>
      </c>
      <c r="B25" s="38">
        <f>SUM(B23:B24)</f>
        <v>63</v>
      </c>
      <c r="C25" s="38">
        <f>SUM(C23:C24)</f>
        <v>33</v>
      </c>
      <c r="D25" s="39" t="s">
        <v>11</v>
      </c>
      <c r="E25" s="39">
        <f t="shared" ref="E25:E36" si="20">SUM(B25:D25)</f>
        <v>96</v>
      </c>
      <c r="F25" s="38">
        <f>SUM(F23:F24)</f>
        <v>59</v>
      </c>
      <c r="G25" s="38">
        <f>SUM(G23:G24)</f>
        <v>26</v>
      </c>
      <c r="H25" s="39" t="s">
        <v>11</v>
      </c>
      <c r="I25" s="39">
        <f t="shared" ref="I25:I36" si="21">SUM(F25:H25)</f>
        <v>85</v>
      </c>
      <c r="J25" s="38">
        <f>SUM(J23:J24)</f>
        <v>58</v>
      </c>
      <c r="K25" s="38">
        <f>SUM(K23:K24)</f>
        <v>20</v>
      </c>
      <c r="L25" s="39" t="s">
        <v>11</v>
      </c>
      <c r="M25" s="39">
        <f t="shared" ref="M25:M36" si="22">SUM(J25:L25)</f>
        <v>78</v>
      </c>
      <c r="N25" s="38">
        <f>SUM(N23:N24)</f>
        <v>53</v>
      </c>
      <c r="O25" s="38">
        <f>SUM(O23:O24)</f>
        <v>22</v>
      </c>
      <c r="P25" s="39" t="s">
        <v>11</v>
      </c>
      <c r="Q25" s="39">
        <f t="shared" ref="Q25:Q36" si="23">SUM(N25:P25)</f>
        <v>75</v>
      </c>
      <c r="R25" s="38">
        <f>SUM(R23:R24)</f>
        <v>46</v>
      </c>
      <c r="S25" s="38">
        <f>SUM(S23:S24)</f>
        <v>22</v>
      </c>
      <c r="T25" s="39" t="s">
        <v>11</v>
      </c>
      <c r="U25" s="39">
        <f t="shared" ref="U25:U36" si="24">SUM(R25:T25)</f>
        <v>68</v>
      </c>
      <c r="V25" s="38">
        <f>SUM(V23:V24)</f>
        <v>48</v>
      </c>
      <c r="W25" s="38">
        <f>SUM(W23:W24)</f>
        <v>27</v>
      </c>
      <c r="X25" s="39" t="s">
        <v>11</v>
      </c>
      <c r="Y25" s="39">
        <f t="shared" ref="Y25:Y36" si="25">SUM(V25:X25)</f>
        <v>75</v>
      </c>
      <c r="Z25" s="38">
        <f>SUM(Z23:Z24)</f>
        <v>55</v>
      </c>
      <c r="AA25" s="38">
        <f>SUM(AA23:AA24)</f>
        <v>30</v>
      </c>
      <c r="AB25" s="39" t="s">
        <v>11</v>
      </c>
      <c r="AC25" s="39">
        <f t="shared" ref="AC25:AC36" si="26">SUM(Z25:AB25)</f>
        <v>85</v>
      </c>
      <c r="AD25" s="38">
        <f>SUM(AD23:AD24)</f>
        <v>73</v>
      </c>
      <c r="AE25" s="38">
        <f>SUM(AE23:AE24)</f>
        <v>29</v>
      </c>
      <c r="AF25" s="39" t="s">
        <v>11</v>
      </c>
      <c r="AG25" s="39">
        <f t="shared" ref="AG25:AG36" si="27">SUM(AD25:AF25)</f>
        <v>102</v>
      </c>
    </row>
    <row r="26" spans="1:33" x14ac:dyDescent="0.25">
      <c r="A26" s="35" t="s">
        <v>14</v>
      </c>
      <c r="B26" s="36">
        <v>47</v>
      </c>
      <c r="C26" s="36" t="s">
        <v>11</v>
      </c>
      <c r="D26" s="36" t="s">
        <v>11</v>
      </c>
      <c r="E26" s="36">
        <f t="shared" si="20"/>
        <v>47</v>
      </c>
      <c r="F26" s="36">
        <v>27</v>
      </c>
      <c r="G26" s="36" t="s">
        <v>11</v>
      </c>
      <c r="H26" s="36" t="s">
        <v>11</v>
      </c>
      <c r="I26" s="36">
        <f t="shared" si="21"/>
        <v>27</v>
      </c>
      <c r="J26" s="36">
        <v>39</v>
      </c>
      <c r="K26" s="36" t="s">
        <v>11</v>
      </c>
      <c r="L26" s="36" t="s">
        <v>11</v>
      </c>
      <c r="M26" s="36">
        <f t="shared" si="22"/>
        <v>39</v>
      </c>
      <c r="N26" s="36">
        <v>61</v>
      </c>
      <c r="O26" s="36" t="s">
        <v>11</v>
      </c>
      <c r="P26" s="36" t="s">
        <v>11</v>
      </c>
      <c r="Q26" s="36">
        <f t="shared" si="23"/>
        <v>61</v>
      </c>
      <c r="R26" s="36">
        <v>25</v>
      </c>
      <c r="S26" s="36" t="s">
        <v>11</v>
      </c>
      <c r="T26" s="36" t="s">
        <v>11</v>
      </c>
      <c r="U26" s="36">
        <f t="shared" si="24"/>
        <v>25</v>
      </c>
      <c r="V26" s="36">
        <v>26</v>
      </c>
      <c r="W26" s="36" t="s">
        <v>11</v>
      </c>
      <c r="X26" s="36" t="s">
        <v>11</v>
      </c>
      <c r="Y26" s="36">
        <f t="shared" si="25"/>
        <v>26</v>
      </c>
      <c r="Z26" s="36">
        <v>33</v>
      </c>
      <c r="AA26" s="36" t="s">
        <v>11</v>
      </c>
      <c r="AB26" s="36" t="s">
        <v>11</v>
      </c>
      <c r="AC26" s="36">
        <f t="shared" si="26"/>
        <v>33</v>
      </c>
      <c r="AD26" s="36">
        <v>43</v>
      </c>
      <c r="AE26" s="36" t="s">
        <v>11</v>
      </c>
      <c r="AF26" s="36" t="s">
        <v>11</v>
      </c>
      <c r="AG26" s="36">
        <f t="shared" si="27"/>
        <v>43</v>
      </c>
    </row>
    <row r="27" spans="1:33" x14ac:dyDescent="0.25">
      <c r="A27" s="35" t="s">
        <v>15</v>
      </c>
      <c r="B27" s="37">
        <v>19</v>
      </c>
      <c r="C27" s="36" t="s">
        <v>11</v>
      </c>
      <c r="D27" s="36" t="s">
        <v>11</v>
      </c>
      <c r="E27" s="36">
        <f t="shared" si="20"/>
        <v>19</v>
      </c>
      <c r="F27" s="37">
        <v>17</v>
      </c>
      <c r="G27" s="36" t="s">
        <v>11</v>
      </c>
      <c r="H27" s="36" t="s">
        <v>11</v>
      </c>
      <c r="I27" s="36">
        <f t="shared" si="21"/>
        <v>17</v>
      </c>
      <c r="J27" s="37">
        <v>40</v>
      </c>
      <c r="K27" s="36" t="s">
        <v>11</v>
      </c>
      <c r="L27" s="36" t="s">
        <v>11</v>
      </c>
      <c r="M27" s="36">
        <f t="shared" si="22"/>
        <v>40</v>
      </c>
      <c r="N27" s="37">
        <v>49</v>
      </c>
      <c r="O27" s="36" t="s">
        <v>11</v>
      </c>
      <c r="P27" s="36" t="s">
        <v>11</v>
      </c>
      <c r="Q27" s="36">
        <f t="shared" si="23"/>
        <v>49</v>
      </c>
      <c r="R27" s="37">
        <v>27</v>
      </c>
      <c r="S27" s="36" t="s">
        <v>11</v>
      </c>
      <c r="T27" s="36" t="s">
        <v>11</v>
      </c>
      <c r="U27" s="36">
        <f t="shared" si="24"/>
        <v>27</v>
      </c>
      <c r="V27" s="37">
        <v>15</v>
      </c>
      <c r="W27" s="36" t="s">
        <v>11</v>
      </c>
      <c r="X27" s="36" t="s">
        <v>11</v>
      </c>
      <c r="Y27" s="36">
        <f t="shared" si="25"/>
        <v>15</v>
      </c>
      <c r="Z27" s="37">
        <v>33</v>
      </c>
      <c r="AA27" s="36" t="s">
        <v>11</v>
      </c>
      <c r="AB27" s="36" t="s">
        <v>11</v>
      </c>
      <c r="AC27" s="36">
        <f t="shared" si="26"/>
        <v>33</v>
      </c>
      <c r="AD27" s="37">
        <v>42</v>
      </c>
      <c r="AE27" s="36" t="s">
        <v>11</v>
      </c>
      <c r="AF27" s="36" t="s">
        <v>11</v>
      </c>
      <c r="AG27" s="36">
        <f t="shared" si="27"/>
        <v>42</v>
      </c>
    </row>
    <row r="28" spans="1:33" x14ac:dyDescent="0.25">
      <c r="A28" s="45" t="s">
        <v>16</v>
      </c>
      <c r="B28" s="38">
        <f>SUM(B26:B27)</f>
        <v>66</v>
      </c>
      <c r="C28" s="39">
        <f>B28</f>
        <v>66</v>
      </c>
      <c r="D28" s="39" t="s">
        <v>11</v>
      </c>
      <c r="E28" s="39">
        <f t="shared" si="20"/>
        <v>132</v>
      </c>
      <c r="F28" s="48">
        <f t="shared" ref="F28" si="28">SUM(F26:F27)</f>
        <v>44</v>
      </c>
      <c r="G28" s="39" t="s">
        <v>11</v>
      </c>
      <c r="H28" s="39" t="s">
        <v>11</v>
      </c>
      <c r="I28" s="39">
        <f t="shared" si="21"/>
        <v>44</v>
      </c>
      <c r="J28" s="38">
        <f t="shared" ref="J28" si="29">SUM(J26:J27)</f>
        <v>79</v>
      </c>
      <c r="K28" s="39" t="s">
        <v>11</v>
      </c>
      <c r="L28" s="39" t="s">
        <v>11</v>
      </c>
      <c r="M28" s="39">
        <f t="shared" si="22"/>
        <v>79</v>
      </c>
      <c r="N28" s="38">
        <f t="shared" ref="N28" si="30">SUM(N26:N27)</f>
        <v>110</v>
      </c>
      <c r="O28" s="39" t="s">
        <v>11</v>
      </c>
      <c r="P28" s="39" t="s">
        <v>11</v>
      </c>
      <c r="Q28" s="39">
        <f t="shared" si="23"/>
        <v>110</v>
      </c>
      <c r="R28" s="48">
        <f t="shared" ref="R28" si="31">SUM(R26:R27)</f>
        <v>52</v>
      </c>
      <c r="S28" s="39" t="s">
        <v>11</v>
      </c>
      <c r="T28" s="39" t="s">
        <v>11</v>
      </c>
      <c r="U28" s="39">
        <f t="shared" si="24"/>
        <v>52</v>
      </c>
      <c r="V28" s="48">
        <f t="shared" ref="V28" si="32">SUM(V26:V27)</f>
        <v>41</v>
      </c>
      <c r="W28" s="39" t="s">
        <v>11</v>
      </c>
      <c r="X28" s="39" t="s">
        <v>11</v>
      </c>
      <c r="Y28" s="39">
        <f t="shared" si="25"/>
        <v>41</v>
      </c>
      <c r="Z28" s="38">
        <f t="shared" ref="Z28" si="33">SUM(Z26:Z27)</f>
        <v>66</v>
      </c>
      <c r="AA28" s="39" t="s">
        <v>11</v>
      </c>
      <c r="AB28" s="39" t="s">
        <v>11</v>
      </c>
      <c r="AC28" s="39">
        <f t="shared" si="26"/>
        <v>66</v>
      </c>
      <c r="AD28" s="38">
        <f t="shared" ref="AD28" si="34">SUM(AD26:AD27)</f>
        <v>85</v>
      </c>
      <c r="AE28" s="39" t="s">
        <v>11</v>
      </c>
      <c r="AF28" s="39" t="s">
        <v>11</v>
      </c>
      <c r="AG28" s="39">
        <f t="shared" si="27"/>
        <v>85</v>
      </c>
    </row>
    <row r="29" spans="1:33" x14ac:dyDescent="0.25">
      <c r="A29" s="35" t="s">
        <v>17</v>
      </c>
      <c r="B29" s="48">
        <v>9</v>
      </c>
      <c r="C29" s="37">
        <v>27</v>
      </c>
      <c r="D29" s="36" t="s">
        <v>11</v>
      </c>
      <c r="E29" s="36">
        <f t="shared" si="20"/>
        <v>36</v>
      </c>
      <c r="F29" s="48">
        <v>2</v>
      </c>
      <c r="G29" s="37">
        <v>12</v>
      </c>
      <c r="H29" s="36" t="s">
        <v>11</v>
      </c>
      <c r="I29" s="36">
        <f t="shared" si="21"/>
        <v>14</v>
      </c>
      <c r="J29" s="48">
        <v>2</v>
      </c>
      <c r="K29" s="48">
        <v>7</v>
      </c>
      <c r="L29" s="36" t="s">
        <v>11</v>
      </c>
      <c r="M29" s="36">
        <f t="shared" si="22"/>
        <v>9</v>
      </c>
      <c r="N29" s="37">
        <v>23</v>
      </c>
      <c r="O29" s="37">
        <v>29</v>
      </c>
      <c r="P29" s="36" t="s">
        <v>11</v>
      </c>
      <c r="Q29" s="36">
        <f t="shared" si="23"/>
        <v>52</v>
      </c>
      <c r="R29" s="48">
        <v>16</v>
      </c>
      <c r="S29" s="37">
        <v>29</v>
      </c>
      <c r="T29" s="36" t="s">
        <v>11</v>
      </c>
      <c r="U29" s="36">
        <f t="shared" si="24"/>
        <v>45</v>
      </c>
      <c r="V29" s="49">
        <v>7</v>
      </c>
      <c r="W29" s="37">
        <v>25</v>
      </c>
      <c r="X29" s="36" t="s">
        <v>11</v>
      </c>
      <c r="Y29" s="36">
        <f t="shared" si="25"/>
        <v>32</v>
      </c>
      <c r="Z29" s="48">
        <v>13</v>
      </c>
      <c r="AA29" s="37">
        <v>16</v>
      </c>
      <c r="AB29" s="36" t="s">
        <v>11</v>
      </c>
      <c r="AC29" s="36">
        <f t="shared" si="26"/>
        <v>29</v>
      </c>
      <c r="AD29" s="48">
        <v>7</v>
      </c>
      <c r="AE29" s="37">
        <v>25</v>
      </c>
      <c r="AF29" s="36" t="s">
        <v>11</v>
      </c>
      <c r="AG29" s="36">
        <f t="shared" si="27"/>
        <v>32</v>
      </c>
    </row>
    <row r="30" spans="1:33" x14ac:dyDescent="0.25">
      <c r="A30" s="35" t="s">
        <v>18</v>
      </c>
      <c r="B30" s="37">
        <v>36</v>
      </c>
      <c r="C30" s="37">
        <v>22</v>
      </c>
      <c r="D30" s="36" t="s">
        <v>11</v>
      </c>
      <c r="E30" s="36">
        <f t="shared" si="20"/>
        <v>58</v>
      </c>
      <c r="F30" s="49">
        <v>12</v>
      </c>
      <c r="G30" s="37">
        <v>17</v>
      </c>
      <c r="H30" s="36" t="s">
        <v>11</v>
      </c>
      <c r="I30" s="36">
        <f t="shared" si="21"/>
        <v>29</v>
      </c>
      <c r="J30" s="37">
        <v>39</v>
      </c>
      <c r="K30" s="37">
        <v>21</v>
      </c>
      <c r="L30" s="36" t="s">
        <v>11</v>
      </c>
      <c r="M30" s="36">
        <f t="shared" si="22"/>
        <v>60</v>
      </c>
      <c r="N30" s="49">
        <v>10</v>
      </c>
      <c r="O30" s="37">
        <v>17</v>
      </c>
      <c r="P30" s="36" t="s">
        <v>11</v>
      </c>
      <c r="Q30" s="36">
        <f t="shared" si="23"/>
        <v>27</v>
      </c>
      <c r="R30" s="49">
        <v>5</v>
      </c>
      <c r="S30" s="37">
        <v>17</v>
      </c>
      <c r="T30" s="36" t="s">
        <v>11</v>
      </c>
      <c r="U30" s="36">
        <f t="shared" si="24"/>
        <v>22</v>
      </c>
      <c r="V30" s="49">
        <v>10</v>
      </c>
      <c r="W30" s="37">
        <v>19</v>
      </c>
      <c r="X30" s="36" t="s">
        <v>11</v>
      </c>
      <c r="Y30" s="36">
        <f t="shared" si="25"/>
        <v>29</v>
      </c>
      <c r="Z30" s="49">
        <v>7</v>
      </c>
      <c r="AA30" s="37">
        <v>18</v>
      </c>
      <c r="AB30" s="36" t="s">
        <v>11</v>
      </c>
      <c r="AC30" s="36">
        <f t="shared" si="26"/>
        <v>25</v>
      </c>
      <c r="AD30" s="37">
        <v>23</v>
      </c>
      <c r="AE30" s="37">
        <v>19</v>
      </c>
      <c r="AF30" s="36" t="s">
        <v>11</v>
      </c>
      <c r="AG30" s="36">
        <f t="shared" si="27"/>
        <v>42</v>
      </c>
    </row>
    <row r="31" spans="1:33" x14ac:dyDescent="0.25">
      <c r="A31" s="35" t="s">
        <v>2</v>
      </c>
      <c r="B31" s="37">
        <v>30</v>
      </c>
      <c r="C31" s="37">
        <v>20</v>
      </c>
      <c r="D31" s="36" t="s">
        <v>11</v>
      </c>
      <c r="E31" s="36">
        <f t="shared" si="20"/>
        <v>50</v>
      </c>
      <c r="F31" s="48">
        <v>17</v>
      </c>
      <c r="G31" s="37">
        <v>13</v>
      </c>
      <c r="H31" s="36" t="s">
        <v>11</v>
      </c>
      <c r="I31" s="36">
        <f t="shared" si="21"/>
        <v>30</v>
      </c>
      <c r="J31" s="48">
        <v>17</v>
      </c>
      <c r="K31" s="37">
        <v>11</v>
      </c>
      <c r="L31" s="36" t="s">
        <v>11</v>
      </c>
      <c r="M31" s="36">
        <f t="shared" si="22"/>
        <v>28</v>
      </c>
      <c r="N31" s="37">
        <v>30</v>
      </c>
      <c r="O31" s="37">
        <v>19</v>
      </c>
      <c r="P31" s="36" t="s">
        <v>11</v>
      </c>
      <c r="Q31" s="36">
        <f t="shared" si="23"/>
        <v>49</v>
      </c>
      <c r="R31" s="48">
        <v>7</v>
      </c>
      <c r="S31" s="37">
        <v>15</v>
      </c>
      <c r="T31" s="36" t="s">
        <v>11</v>
      </c>
      <c r="U31" s="36">
        <f t="shared" si="24"/>
        <v>22</v>
      </c>
      <c r="V31" s="37">
        <v>26</v>
      </c>
      <c r="W31" s="37">
        <v>18</v>
      </c>
      <c r="X31" s="36" t="s">
        <v>11</v>
      </c>
      <c r="Y31" s="36">
        <f t="shared" si="25"/>
        <v>44</v>
      </c>
      <c r="Z31" s="48">
        <v>10</v>
      </c>
      <c r="AA31" s="37">
        <v>18</v>
      </c>
      <c r="AB31" s="36" t="s">
        <v>11</v>
      </c>
      <c r="AC31" s="36">
        <f t="shared" si="26"/>
        <v>28</v>
      </c>
      <c r="AD31" s="37">
        <v>34</v>
      </c>
      <c r="AE31" s="37">
        <v>21</v>
      </c>
      <c r="AF31" s="36" t="s">
        <v>11</v>
      </c>
      <c r="AG31" s="36">
        <f t="shared" si="27"/>
        <v>55</v>
      </c>
    </row>
    <row r="32" spans="1:33" x14ac:dyDescent="0.25">
      <c r="A32" s="35" t="s">
        <v>30</v>
      </c>
      <c r="B32" s="36">
        <v>24</v>
      </c>
      <c r="C32" s="37">
        <v>23</v>
      </c>
      <c r="D32" s="36" t="s">
        <v>11</v>
      </c>
      <c r="E32" s="36">
        <f t="shared" si="20"/>
        <v>47</v>
      </c>
      <c r="F32" s="36">
        <v>26</v>
      </c>
      <c r="G32" s="37">
        <v>20</v>
      </c>
      <c r="H32" s="36" t="s">
        <v>11</v>
      </c>
      <c r="I32" s="36">
        <f t="shared" si="21"/>
        <v>46</v>
      </c>
      <c r="J32" s="36">
        <v>24</v>
      </c>
      <c r="K32" s="37">
        <v>17</v>
      </c>
      <c r="L32" s="36" t="s">
        <v>11</v>
      </c>
      <c r="M32" s="36">
        <f t="shared" si="22"/>
        <v>41</v>
      </c>
      <c r="N32" s="36">
        <v>23</v>
      </c>
      <c r="O32" s="37">
        <v>15</v>
      </c>
      <c r="P32" s="36" t="s">
        <v>11</v>
      </c>
      <c r="Q32" s="36">
        <f t="shared" si="23"/>
        <v>38</v>
      </c>
      <c r="R32" s="36">
        <v>23</v>
      </c>
      <c r="S32" s="37">
        <v>16</v>
      </c>
      <c r="T32" s="36" t="s">
        <v>11</v>
      </c>
      <c r="U32" s="36">
        <f t="shared" si="24"/>
        <v>39</v>
      </c>
      <c r="V32" s="36">
        <v>23</v>
      </c>
      <c r="W32" s="37">
        <v>16</v>
      </c>
      <c r="X32" s="36" t="s">
        <v>11</v>
      </c>
      <c r="Y32" s="36">
        <f t="shared" si="25"/>
        <v>39</v>
      </c>
      <c r="Z32" s="36">
        <v>26</v>
      </c>
      <c r="AA32" s="37">
        <v>15</v>
      </c>
      <c r="AB32" s="36" t="s">
        <v>11</v>
      </c>
      <c r="AC32" s="36">
        <f t="shared" si="26"/>
        <v>41</v>
      </c>
      <c r="AD32" s="36">
        <v>27</v>
      </c>
      <c r="AE32" s="37">
        <v>21</v>
      </c>
      <c r="AF32" s="36" t="s">
        <v>11</v>
      </c>
      <c r="AG32" s="36">
        <f t="shared" si="27"/>
        <v>48</v>
      </c>
    </row>
    <row r="33" spans="1:33" x14ac:dyDescent="0.25">
      <c r="A33" s="35" t="s">
        <v>31</v>
      </c>
      <c r="B33" s="37">
        <v>24</v>
      </c>
      <c r="C33" s="37">
        <v>17</v>
      </c>
      <c r="D33" s="36" t="s">
        <v>11</v>
      </c>
      <c r="E33" s="36">
        <f t="shared" si="20"/>
        <v>41</v>
      </c>
      <c r="F33" s="37">
        <v>23</v>
      </c>
      <c r="G33" s="48">
        <v>5</v>
      </c>
      <c r="H33" s="36" t="s">
        <v>11</v>
      </c>
      <c r="I33" s="36">
        <f t="shared" si="21"/>
        <v>28</v>
      </c>
      <c r="J33" s="37">
        <v>25</v>
      </c>
      <c r="K33" s="48">
        <v>5</v>
      </c>
      <c r="L33" s="36" t="s">
        <v>11</v>
      </c>
      <c r="M33" s="36">
        <f t="shared" si="22"/>
        <v>30</v>
      </c>
      <c r="N33" s="37">
        <v>23</v>
      </c>
      <c r="O33" s="37">
        <v>10</v>
      </c>
      <c r="P33" s="36" t="s">
        <v>11</v>
      </c>
      <c r="Q33" s="36">
        <f t="shared" si="23"/>
        <v>33</v>
      </c>
      <c r="R33" s="48">
        <v>9</v>
      </c>
      <c r="S33" s="37">
        <v>10</v>
      </c>
      <c r="T33" s="36" t="s">
        <v>11</v>
      </c>
      <c r="U33" s="36">
        <f t="shared" si="24"/>
        <v>19</v>
      </c>
      <c r="V33" s="48">
        <v>16</v>
      </c>
      <c r="W33" s="37">
        <v>13</v>
      </c>
      <c r="X33" s="36" t="s">
        <v>11</v>
      </c>
      <c r="Y33" s="36">
        <f t="shared" si="25"/>
        <v>29</v>
      </c>
      <c r="Z33" s="37">
        <v>23</v>
      </c>
      <c r="AA33" s="37">
        <v>10</v>
      </c>
      <c r="AB33" s="36" t="s">
        <v>11</v>
      </c>
      <c r="AC33" s="36">
        <f t="shared" si="26"/>
        <v>33</v>
      </c>
      <c r="AD33" s="37">
        <v>25</v>
      </c>
      <c r="AE33" s="37">
        <v>18</v>
      </c>
      <c r="AF33" s="36" t="s">
        <v>11</v>
      </c>
      <c r="AG33" s="36">
        <f t="shared" si="27"/>
        <v>43</v>
      </c>
    </row>
    <row r="34" spans="1:33" x14ac:dyDescent="0.25">
      <c r="A34" s="35" t="s">
        <v>32</v>
      </c>
      <c r="B34" s="37">
        <v>35</v>
      </c>
      <c r="C34" s="37">
        <v>11</v>
      </c>
      <c r="D34" s="36" t="s">
        <v>11</v>
      </c>
      <c r="E34" s="36">
        <f t="shared" si="20"/>
        <v>46</v>
      </c>
      <c r="F34" s="37">
        <v>40</v>
      </c>
      <c r="G34" s="37">
        <v>13</v>
      </c>
      <c r="H34" s="36" t="s">
        <v>11</v>
      </c>
      <c r="I34" s="36">
        <f t="shared" si="21"/>
        <v>53</v>
      </c>
      <c r="J34" s="37">
        <v>44</v>
      </c>
      <c r="K34" s="37">
        <v>11</v>
      </c>
      <c r="L34" s="36" t="s">
        <v>11</v>
      </c>
      <c r="M34" s="36">
        <f t="shared" si="22"/>
        <v>55</v>
      </c>
      <c r="N34" s="37">
        <v>29</v>
      </c>
      <c r="O34" s="37">
        <v>11</v>
      </c>
      <c r="P34" s="36" t="s">
        <v>11</v>
      </c>
      <c r="Q34" s="36">
        <f t="shared" si="23"/>
        <v>40</v>
      </c>
      <c r="R34" s="37">
        <v>27</v>
      </c>
      <c r="S34" s="37">
        <v>10</v>
      </c>
      <c r="T34" s="36" t="s">
        <v>11</v>
      </c>
      <c r="U34" s="36">
        <f t="shared" si="24"/>
        <v>37</v>
      </c>
      <c r="V34" s="37">
        <v>24</v>
      </c>
      <c r="W34" s="37">
        <v>11</v>
      </c>
      <c r="X34" s="36" t="s">
        <v>11</v>
      </c>
      <c r="Y34" s="36">
        <f t="shared" si="25"/>
        <v>35</v>
      </c>
      <c r="Z34" s="37">
        <v>35</v>
      </c>
      <c r="AA34" s="37">
        <v>10</v>
      </c>
      <c r="AB34" s="36" t="s">
        <v>11</v>
      </c>
      <c r="AC34" s="36">
        <f t="shared" si="26"/>
        <v>45</v>
      </c>
      <c r="AD34" s="37">
        <v>33</v>
      </c>
      <c r="AE34" s="37">
        <v>11</v>
      </c>
      <c r="AF34" s="36" t="s">
        <v>11</v>
      </c>
      <c r="AG34" s="36">
        <f t="shared" si="27"/>
        <v>44</v>
      </c>
    </row>
    <row r="35" spans="1:33" x14ac:dyDescent="0.25">
      <c r="A35" s="35" t="s">
        <v>20</v>
      </c>
      <c r="B35" s="36" t="s">
        <v>11</v>
      </c>
      <c r="C35" s="37">
        <v>18</v>
      </c>
      <c r="D35" s="36">
        <v>20</v>
      </c>
      <c r="E35" s="36">
        <f t="shared" si="20"/>
        <v>38</v>
      </c>
      <c r="F35" s="36" t="s">
        <v>11</v>
      </c>
      <c r="G35" s="37">
        <v>17</v>
      </c>
      <c r="H35" s="36">
        <v>19</v>
      </c>
      <c r="I35" s="36">
        <f t="shared" si="21"/>
        <v>36</v>
      </c>
      <c r="J35" s="36" t="s">
        <v>11</v>
      </c>
      <c r="K35" s="37">
        <v>16</v>
      </c>
      <c r="L35" s="36">
        <v>18</v>
      </c>
      <c r="M35" s="36">
        <f t="shared" si="22"/>
        <v>34</v>
      </c>
      <c r="N35" s="36" t="s">
        <v>11</v>
      </c>
      <c r="O35" s="37">
        <v>17</v>
      </c>
      <c r="P35" s="36">
        <v>19</v>
      </c>
      <c r="Q35" s="36">
        <f t="shared" si="23"/>
        <v>36</v>
      </c>
      <c r="R35" s="36" t="s">
        <v>11</v>
      </c>
      <c r="S35" s="37">
        <v>15</v>
      </c>
      <c r="T35" s="36">
        <v>17</v>
      </c>
      <c r="U35" s="36">
        <f t="shared" si="24"/>
        <v>32</v>
      </c>
      <c r="V35" s="36" t="s">
        <v>11</v>
      </c>
      <c r="W35" s="37">
        <v>19</v>
      </c>
      <c r="X35" s="36">
        <v>21</v>
      </c>
      <c r="Y35" s="36">
        <f t="shared" si="25"/>
        <v>40</v>
      </c>
      <c r="Z35" s="36" t="s">
        <v>11</v>
      </c>
      <c r="AA35" s="37">
        <v>17</v>
      </c>
      <c r="AB35" s="36">
        <v>19</v>
      </c>
      <c r="AC35" s="36">
        <f t="shared" si="26"/>
        <v>36</v>
      </c>
      <c r="AD35" s="36" t="s">
        <v>11</v>
      </c>
      <c r="AE35" s="37">
        <v>18</v>
      </c>
      <c r="AF35" s="36">
        <v>20</v>
      </c>
      <c r="AG35" s="36">
        <f t="shared" si="27"/>
        <v>38</v>
      </c>
    </row>
    <row r="36" spans="1:33" x14ac:dyDescent="0.25">
      <c r="A36" s="35" t="s">
        <v>28</v>
      </c>
      <c r="B36" s="37">
        <v>23</v>
      </c>
      <c r="C36" s="37">
        <v>15</v>
      </c>
      <c r="D36" s="36">
        <v>20</v>
      </c>
      <c r="E36" s="36">
        <f t="shared" si="20"/>
        <v>58</v>
      </c>
      <c r="F36" s="37">
        <v>31</v>
      </c>
      <c r="G36" s="37">
        <v>13</v>
      </c>
      <c r="H36" s="36">
        <v>21</v>
      </c>
      <c r="I36" s="36">
        <f t="shared" si="21"/>
        <v>65</v>
      </c>
      <c r="J36" s="37">
        <v>24</v>
      </c>
      <c r="K36" s="37">
        <v>14</v>
      </c>
      <c r="L36" s="36">
        <v>20</v>
      </c>
      <c r="M36" s="36">
        <f t="shared" si="22"/>
        <v>58</v>
      </c>
      <c r="N36" s="37">
        <v>17</v>
      </c>
      <c r="O36" s="37">
        <v>14</v>
      </c>
      <c r="P36" s="36">
        <v>20</v>
      </c>
      <c r="Q36" s="36">
        <f t="shared" si="23"/>
        <v>51</v>
      </c>
      <c r="R36" s="37">
        <v>20</v>
      </c>
      <c r="S36" s="37">
        <v>14</v>
      </c>
      <c r="T36" s="36">
        <v>20</v>
      </c>
      <c r="U36" s="36">
        <f t="shared" si="24"/>
        <v>54</v>
      </c>
      <c r="V36" s="37">
        <v>19</v>
      </c>
      <c r="W36" s="37">
        <v>14</v>
      </c>
      <c r="X36" s="36">
        <v>20</v>
      </c>
      <c r="Y36" s="36">
        <f t="shared" si="25"/>
        <v>53</v>
      </c>
      <c r="Z36" s="37">
        <v>25</v>
      </c>
      <c r="AA36" s="37">
        <v>15</v>
      </c>
      <c r="AB36" s="36">
        <v>20</v>
      </c>
      <c r="AC36" s="36">
        <f t="shared" si="26"/>
        <v>60</v>
      </c>
      <c r="AD36" s="37">
        <v>28</v>
      </c>
      <c r="AE36" s="37">
        <v>15</v>
      </c>
      <c r="AF36" s="36">
        <v>20</v>
      </c>
      <c r="AG36" s="36">
        <f t="shared" si="27"/>
        <v>63</v>
      </c>
    </row>
    <row r="37" spans="1:33" x14ac:dyDescent="0.25">
      <c r="A37" s="45" t="s">
        <v>29</v>
      </c>
      <c r="B37" s="39">
        <f>SUM(B25,B28,B29,B30,B31,B32,B33,B34,B35,B36)</f>
        <v>310</v>
      </c>
      <c r="C37" s="39">
        <f t="shared" ref="C37:D37" si="35">SUM(C25,C28,C29,C30,C31,C32,C33,C34,C35,C36)</f>
        <v>252</v>
      </c>
      <c r="D37" s="39">
        <f t="shared" si="35"/>
        <v>40</v>
      </c>
      <c r="E37" s="39">
        <f>SUM(B37:D37)-49</f>
        <v>553</v>
      </c>
      <c r="F37" s="39">
        <f>SUM(F25,F28,F29,F30,F31,F32,F33,F34,F35,F36)</f>
        <v>254</v>
      </c>
      <c r="G37" s="39">
        <f t="shared" ref="G37:H37" si="36">SUM(G25,G28,G29,G30,G31,G32,G33,G34,G35,G36)</f>
        <v>136</v>
      </c>
      <c r="H37" s="39">
        <f t="shared" si="36"/>
        <v>40</v>
      </c>
      <c r="I37" s="39">
        <f>SUM(F37:H37)-49</f>
        <v>381</v>
      </c>
      <c r="J37" s="39">
        <f>SUM(J25,J28,J29,J30,J31,J32,J33,J34,J35,J36)</f>
        <v>312</v>
      </c>
      <c r="K37" s="39">
        <f t="shared" ref="K37:L37" si="37">SUM(K25,K28,K29,K30,K31,K32,K33,K34,K35,K36)</f>
        <v>122</v>
      </c>
      <c r="L37" s="39">
        <f t="shared" si="37"/>
        <v>38</v>
      </c>
      <c r="M37" s="39">
        <f>SUM(J37:L37)-49</f>
        <v>423</v>
      </c>
      <c r="N37" s="39">
        <f>SUM(N25,N28,N29,N30,N31,N32,N33,N34,N35,N36)</f>
        <v>318</v>
      </c>
      <c r="O37" s="39">
        <f t="shared" ref="O37:P37" si="38">SUM(O25,O28,O29,O30,O31,O32,O33,O34,O35,O36)</f>
        <v>154</v>
      </c>
      <c r="P37" s="39">
        <f t="shared" si="38"/>
        <v>39</v>
      </c>
      <c r="Q37" s="39">
        <f>SUM(N37:P37)-49</f>
        <v>462</v>
      </c>
      <c r="R37" s="39">
        <f>SUM(R25,R28,R29,R30,R31,R32,R33,R34,R35,R36)</f>
        <v>205</v>
      </c>
      <c r="S37" s="39">
        <f t="shared" ref="S37:T37" si="39">SUM(S25,S28,S29,S30,S31,S32,S33,S34,S35,S36)</f>
        <v>148</v>
      </c>
      <c r="T37" s="39">
        <f t="shared" si="39"/>
        <v>37</v>
      </c>
      <c r="U37" s="39">
        <f>SUM(R37:T37)-49</f>
        <v>341</v>
      </c>
      <c r="V37" s="39">
        <f>SUM(V25,V28,V29,V30,V31,V32,V33,V34,V35,V36)</f>
        <v>214</v>
      </c>
      <c r="W37" s="39">
        <f t="shared" ref="W37:X37" si="40">SUM(W25,W28,W29,W30,W31,W32,W33,W34,W35,W36)</f>
        <v>162</v>
      </c>
      <c r="X37" s="39">
        <f t="shared" si="40"/>
        <v>41</v>
      </c>
      <c r="Y37" s="39">
        <f>SUM(V37:X37)-49</f>
        <v>368</v>
      </c>
      <c r="Z37" s="39">
        <f>SUM(Z25,Z28,Z29,Z30,Z31,Z32,Z33,Z34,Z35,Z36)</f>
        <v>260</v>
      </c>
      <c r="AA37" s="39">
        <f t="shared" ref="AA37:AB37" si="41">SUM(AA25,AA28,AA29,AA30,AA31,AA32,AA33,AA34,AA35,AA36)</f>
        <v>149</v>
      </c>
      <c r="AB37" s="39">
        <f t="shared" si="41"/>
        <v>39</v>
      </c>
      <c r="AC37" s="39">
        <f>SUM(Z37:AB37)-49</f>
        <v>399</v>
      </c>
      <c r="AD37" s="39">
        <f>SUM(AD25,AD28,AD29,AD30,AD31,AD32,AD33,AD34,AD35,AD36)</f>
        <v>335</v>
      </c>
      <c r="AE37" s="39">
        <f t="shared" ref="AE37:AF37" si="42">SUM(AE25,AE28,AE29,AE30,AE31,AE32,AE33,AE34,AE35,AE36)</f>
        <v>177</v>
      </c>
      <c r="AF37" s="39">
        <f t="shared" si="42"/>
        <v>40</v>
      </c>
      <c r="AG37" s="39">
        <f>SUM(AD37:AF37)-49</f>
        <v>503</v>
      </c>
    </row>
    <row r="38" spans="1:33" ht="26.25" x14ac:dyDescent="0.25">
      <c r="A38" s="193" t="s">
        <v>284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</row>
    <row r="39" spans="1:33" ht="21.75" x14ac:dyDescent="0.25">
      <c r="A39" s="223" t="s">
        <v>0</v>
      </c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</row>
    <row r="40" spans="1:33" ht="19.5" x14ac:dyDescent="0.25">
      <c r="A40" s="222" t="s">
        <v>238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</row>
    <row r="41" spans="1:33" ht="19.5" x14ac:dyDescent="0.35">
      <c r="A41" s="45" t="s">
        <v>1</v>
      </c>
      <c r="B41" s="196" t="s">
        <v>373</v>
      </c>
      <c r="C41" s="196"/>
      <c r="D41" s="196"/>
      <c r="E41" s="196"/>
      <c r="F41" s="196" t="s">
        <v>374</v>
      </c>
      <c r="G41" s="196"/>
      <c r="H41" s="196"/>
      <c r="I41" s="196"/>
      <c r="J41" s="196" t="s">
        <v>275</v>
      </c>
      <c r="K41" s="196"/>
      <c r="L41" s="196"/>
      <c r="M41" s="196"/>
      <c r="N41" s="196" t="s">
        <v>375</v>
      </c>
      <c r="O41" s="196"/>
      <c r="P41" s="196"/>
      <c r="Q41" s="196"/>
      <c r="R41" s="196" t="s">
        <v>276</v>
      </c>
      <c r="S41" s="196"/>
      <c r="T41" s="196"/>
      <c r="U41" s="196"/>
      <c r="V41" s="196" t="s">
        <v>376</v>
      </c>
      <c r="W41" s="196"/>
      <c r="X41" s="196"/>
      <c r="Y41" s="196"/>
      <c r="Z41" s="196" t="s">
        <v>277</v>
      </c>
      <c r="AA41" s="196"/>
      <c r="AB41" s="196"/>
      <c r="AC41" s="196"/>
      <c r="AD41" s="196" t="s">
        <v>278</v>
      </c>
      <c r="AE41" s="196"/>
      <c r="AF41" s="196"/>
      <c r="AG41" s="196"/>
    </row>
    <row r="42" spans="1:33" x14ac:dyDescent="0.25">
      <c r="A42" s="35" t="s">
        <v>3</v>
      </c>
      <c r="B42" s="35" t="s">
        <v>4</v>
      </c>
      <c r="C42" s="35" t="s">
        <v>5</v>
      </c>
      <c r="D42" s="35" t="s">
        <v>6</v>
      </c>
      <c r="E42" s="35" t="s">
        <v>7</v>
      </c>
      <c r="F42" s="35" t="s">
        <v>4</v>
      </c>
      <c r="G42" s="35" t="s">
        <v>5</v>
      </c>
      <c r="H42" s="35" t="s">
        <v>6</v>
      </c>
      <c r="I42" s="35" t="s">
        <v>7</v>
      </c>
      <c r="J42" s="35" t="s">
        <v>4</v>
      </c>
      <c r="K42" s="35" t="s">
        <v>5</v>
      </c>
      <c r="L42" s="35" t="s">
        <v>6</v>
      </c>
      <c r="M42" s="35" t="s">
        <v>7</v>
      </c>
      <c r="N42" s="35" t="s">
        <v>4</v>
      </c>
      <c r="O42" s="35" t="s">
        <v>5</v>
      </c>
      <c r="P42" s="35" t="s">
        <v>6</v>
      </c>
      <c r="Q42" s="35" t="s">
        <v>7</v>
      </c>
      <c r="R42" s="35" t="s">
        <v>4</v>
      </c>
      <c r="S42" s="35" t="s">
        <v>5</v>
      </c>
      <c r="T42" s="35" t="s">
        <v>6</v>
      </c>
      <c r="U42" s="35" t="s">
        <v>7</v>
      </c>
      <c r="V42" s="35" t="s">
        <v>4</v>
      </c>
      <c r="W42" s="35" t="s">
        <v>5</v>
      </c>
      <c r="X42" s="35" t="s">
        <v>6</v>
      </c>
      <c r="Y42" s="35" t="s">
        <v>7</v>
      </c>
      <c r="Z42" s="35" t="s">
        <v>4</v>
      </c>
      <c r="AA42" s="35" t="s">
        <v>5</v>
      </c>
      <c r="AB42" s="35" t="s">
        <v>6</v>
      </c>
      <c r="AC42" s="35" t="s">
        <v>7</v>
      </c>
      <c r="AD42" s="35" t="s">
        <v>4</v>
      </c>
      <c r="AE42" s="35" t="s">
        <v>5</v>
      </c>
      <c r="AF42" s="35" t="s">
        <v>6</v>
      </c>
      <c r="AG42" s="35" t="s">
        <v>7</v>
      </c>
    </row>
    <row r="43" spans="1:33" x14ac:dyDescent="0.25">
      <c r="A43" s="35" t="s">
        <v>10</v>
      </c>
      <c r="B43" s="36">
        <v>36</v>
      </c>
      <c r="C43" s="36">
        <v>11</v>
      </c>
      <c r="D43" s="36" t="s">
        <v>11</v>
      </c>
      <c r="E43" s="36">
        <f>SUM(B43:D43)</f>
        <v>47</v>
      </c>
      <c r="F43" s="36">
        <v>17</v>
      </c>
      <c r="G43" s="36">
        <v>10</v>
      </c>
      <c r="H43" s="36" t="s">
        <v>11</v>
      </c>
      <c r="I43" s="36">
        <f>SUM(F43:H43)</f>
        <v>27</v>
      </c>
      <c r="J43" s="36" t="s">
        <v>11</v>
      </c>
      <c r="K43" s="36" t="s">
        <v>11</v>
      </c>
      <c r="L43" s="36" t="s">
        <v>11</v>
      </c>
      <c r="M43" s="36" t="s">
        <v>11</v>
      </c>
      <c r="N43" s="36">
        <v>23</v>
      </c>
      <c r="O43" s="36">
        <v>10</v>
      </c>
      <c r="P43" s="36" t="s">
        <v>11</v>
      </c>
      <c r="Q43" s="36">
        <f>SUM(N43:P43)</f>
        <v>33</v>
      </c>
      <c r="R43" s="36" t="s">
        <v>11</v>
      </c>
      <c r="S43" s="36" t="s">
        <v>11</v>
      </c>
      <c r="T43" s="36" t="s">
        <v>11</v>
      </c>
      <c r="U43" s="36" t="s">
        <v>11</v>
      </c>
      <c r="V43" s="36">
        <v>30</v>
      </c>
      <c r="W43" s="36">
        <v>7</v>
      </c>
      <c r="X43" s="36" t="s">
        <v>11</v>
      </c>
      <c r="Y43" s="36">
        <f>SUM(V43:X43)</f>
        <v>37</v>
      </c>
      <c r="Z43" s="36" t="s">
        <v>11</v>
      </c>
      <c r="AA43" s="36" t="s">
        <v>11</v>
      </c>
      <c r="AB43" s="36" t="s">
        <v>11</v>
      </c>
      <c r="AC43" s="36" t="s">
        <v>11</v>
      </c>
      <c r="AD43" s="36" t="s">
        <v>11</v>
      </c>
      <c r="AE43" s="36" t="s">
        <v>11</v>
      </c>
      <c r="AF43" s="36" t="s">
        <v>11</v>
      </c>
      <c r="AG43" s="36" t="s">
        <v>11</v>
      </c>
    </row>
    <row r="44" spans="1:33" x14ac:dyDescent="0.25">
      <c r="A44" s="35" t="s">
        <v>12</v>
      </c>
      <c r="B44" s="36">
        <v>42</v>
      </c>
      <c r="C44" s="36">
        <v>15</v>
      </c>
      <c r="D44" s="36" t="s">
        <v>11</v>
      </c>
      <c r="E44" s="36">
        <f>SUM(B44:D44)</f>
        <v>57</v>
      </c>
      <c r="F44" s="36">
        <v>32</v>
      </c>
      <c r="G44" s="36">
        <v>18</v>
      </c>
      <c r="H44" s="36" t="s">
        <v>11</v>
      </c>
      <c r="I44" s="36">
        <f>SUM(F44:H44)</f>
        <v>50</v>
      </c>
      <c r="J44" s="36" t="s">
        <v>11</v>
      </c>
      <c r="K44" s="36" t="s">
        <v>11</v>
      </c>
      <c r="L44" s="36" t="s">
        <v>11</v>
      </c>
      <c r="M44" s="36" t="s">
        <v>11</v>
      </c>
      <c r="N44" s="36">
        <v>35</v>
      </c>
      <c r="O44" s="36">
        <v>18</v>
      </c>
      <c r="P44" s="36" t="s">
        <v>11</v>
      </c>
      <c r="Q44" s="36">
        <f>SUM(N44:P44)</f>
        <v>53</v>
      </c>
      <c r="R44" s="36" t="s">
        <v>11</v>
      </c>
      <c r="S44" s="36" t="s">
        <v>11</v>
      </c>
      <c r="T44" s="36" t="s">
        <v>11</v>
      </c>
      <c r="U44" s="36" t="s">
        <v>11</v>
      </c>
      <c r="V44" s="36">
        <v>32</v>
      </c>
      <c r="W44" s="36">
        <v>15</v>
      </c>
      <c r="X44" s="36" t="s">
        <v>11</v>
      </c>
      <c r="Y44" s="36">
        <f>SUM(V44:X44)</f>
        <v>47</v>
      </c>
      <c r="Z44" s="36" t="s">
        <v>11</v>
      </c>
      <c r="AA44" s="36" t="s">
        <v>11</v>
      </c>
      <c r="AB44" s="36" t="s">
        <v>11</v>
      </c>
      <c r="AC44" s="36" t="s">
        <v>11</v>
      </c>
      <c r="AD44" s="36" t="s">
        <v>11</v>
      </c>
      <c r="AE44" s="36" t="s">
        <v>11</v>
      </c>
      <c r="AF44" s="36" t="s">
        <v>11</v>
      </c>
      <c r="AG44" s="36" t="s">
        <v>11</v>
      </c>
    </row>
    <row r="45" spans="1:33" x14ac:dyDescent="0.25">
      <c r="A45" s="45" t="s">
        <v>13</v>
      </c>
      <c r="B45" s="38">
        <f>SUM(B43:B44)</f>
        <v>78</v>
      </c>
      <c r="C45" s="38">
        <f>SUM(C43:C44)</f>
        <v>26</v>
      </c>
      <c r="D45" s="39" t="s">
        <v>11</v>
      </c>
      <c r="E45" s="39">
        <f t="shared" ref="E45:E56" si="43">SUM(B45:D45)</f>
        <v>104</v>
      </c>
      <c r="F45" s="38">
        <f>SUM(F43:F44)</f>
        <v>49</v>
      </c>
      <c r="G45" s="38">
        <f>SUM(G43:G44)</f>
        <v>28</v>
      </c>
      <c r="H45" s="39" t="s">
        <v>11</v>
      </c>
      <c r="I45" s="39">
        <f t="shared" ref="I45:I56" si="44">SUM(F45:H45)</f>
        <v>77</v>
      </c>
      <c r="J45" s="36" t="s">
        <v>11</v>
      </c>
      <c r="K45" s="36" t="s">
        <v>11</v>
      </c>
      <c r="L45" s="36" t="s">
        <v>11</v>
      </c>
      <c r="M45" s="36" t="s">
        <v>11</v>
      </c>
      <c r="N45" s="38">
        <f>SUM(N43:N44)</f>
        <v>58</v>
      </c>
      <c r="O45" s="38">
        <f>SUM(O43:O44)</f>
        <v>28</v>
      </c>
      <c r="P45" s="39" t="s">
        <v>11</v>
      </c>
      <c r="Q45" s="39">
        <f t="shared" ref="Q45:Q56" si="45">SUM(N45:P45)</f>
        <v>86</v>
      </c>
      <c r="R45" s="36" t="s">
        <v>11</v>
      </c>
      <c r="S45" s="36" t="s">
        <v>11</v>
      </c>
      <c r="T45" s="36" t="s">
        <v>11</v>
      </c>
      <c r="U45" s="36" t="s">
        <v>11</v>
      </c>
      <c r="V45" s="38">
        <f>SUM(V43:V44)</f>
        <v>62</v>
      </c>
      <c r="W45" s="38">
        <f>SUM(W43:W44)</f>
        <v>22</v>
      </c>
      <c r="X45" s="39" t="s">
        <v>11</v>
      </c>
      <c r="Y45" s="39">
        <f t="shared" ref="Y45:Y56" si="46">SUM(V45:X45)</f>
        <v>84</v>
      </c>
      <c r="Z45" s="36" t="s">
        <v>11</v>
      </c>
      <c r="AA45" s="36" t="s">
        <v>11</v>
      </c>
      <c r="AB45" s="36" t="s">
        <v>11</v>
      </c>
      <c r="AC45" s="36" t="s">
        <v>11</v>
      </c>
      <c r="AD45" s="36" t="s">
        <v>11</v>
      </c>
      <c r="AE45" s="36" t="s">
        <v>11</v>
      </c>
      <c r="AF45" s="36" t="s">
        <v>11</v>
      </c>
      <c r="AG45" s="36" t="s">
        <v>11</v>
      </c>
    </row>
    <row r="46" spans="1:33" x14ac:dyDescent="0.25">
      <c r="A46" s="35" t="s">
        <v>14</v>
      </c>
      <c r="B46" s="36">
        <v>42</v>
      </c>
      <c r="C46" s="36" t="s">
        <v>11</v>
      </c>
      <c r="D46" s="36" t="s">
        <v>11</v>
      </c>
      <c r="E46" s="36">
        <f t="shared" si="43"/>
        <v>42</v>
      </c>
      <c r="F46" s="36">
        <v>33</v>
      </c>
      <c r="G46" s="36" t="s">
        <v>11</v>
      </c>
      <c r="H46" s="36" t="s">
        <v>11</v>
      </c>
      <c r="I46" s="36">
        <f t="shared" si="44"/>
        <v>33</v>
      </c>
      <c r="J46" s="36" t="s">
        <v>11</v>
      </c>
      <c r="K46" s="36" t="s">
        <v>11</v>
      </c>
      <c r="L46" s="36" t="s">
        <v>11</v>
      </c>
      <c r="M46" s="36" t="s">
        <v>11</v>
      </c>
      <c r="N46" s="36">
        <v>37</v>
      </c>
      <c r="O46" s="36" t="s">
        <v>11</v>
      </c>
      <c r="P46" s="36" t="s">
        <v>11</v>
      </c>
      <c r="Q46" s="36">
        <f t="shared" si="45"/>
        <v>37</v>
      </c>
      <c r="R46" s="36" t="s">
        <v>11</v>
      </c>
      <c r="S46" s="36" t="s">
        <v>11</v>
      </c>
      <c r="T46" s="36" t="s">
        <v>11</v>
      </c>
      <c r="U46" s="36" t="s">
        <v>11</v>
      </c>
      <c r="V46" s="36">
        <v>33</v>
      </c>
      <c r="W46" s="36" t="s">
        <v>11</v>
      </c>
      <c r="X46" s="36" t="s">
        <v>11</v>
      </c>
      <c r="Y46" s="36">
        <f t="shared" si="46"/>
        <v>33</v>
      </c>
      <c r="Z46" s="36" t="s">
        <v>11</v>
      </c>
      <c r="AA46" s="36" t="s">
        <v>11</v>
      </c>
      <c r="AB46" s="36" t="s">
        <v>11</v>
      </c>
      <c r="AC46" s="36" t="s">
        <v>11</v>
      </c>
      <c r="AD46" s="36" t="s">
        <v>11</v>
      </c>
      <c r="AE46" s="36" t="s">
        <v>11</v>
      </c>
      <c r="AF46" s="36" t="s">
        <v>11</v>
      </c>
      <c r="AG46" s="36" t="s">
        <v>11</v>
      </c>
    </row>
    <row r="47" spans="1:33" x14ac:dyDescent="0.25">
      <c r="A47" s="35" t="s">
        <v>15</v>
      </c>
      <c r="B47" s="37">
        <v>33</v>
      </c>
      <c r="C47" s="36" t="s">
        <v>11</v>
      </c>
      <c r="D47" s="36" t="s">
        <v>11</v>
      </c>
      <c r="E47" s="36">
        <f t="shared" si="43"/>
        <v>33</v>
      </c>
      <c r="F47" s="37">
        <v>10</v>
      </c>
      <c r="G47" s="36" t="s">
        <v>11</v>
      </c>
      <c r="H47" s="36" t="s">
        <v>11</v>
      </c>
      <c r="I47" s="36">
        <f t="shared" si="44"/>
        <v>10</v>
      </c>
      <c r="J47" s="36" t="s">
        <v>11</v>
      </c>
      <c r="K47" s="36" t="s">
        <v>11</v>
      </c>
      <c r="L47" s="36" t="s">
        <v>11</v>
      </c>
      <c r="M47" s="36" t="s">
        <v>11</v>
      </c>
      <c r="N47" s="37">
        <v>19</v>
      </c>
      <c r="O47" s="36" t="s">
        <v>11</v>
      </c>
      <c r="P47" s="36" t="s">
        <v>11</v>
      </c>
      <c r="Q47" s="36">
        <f t="shared" si="45"/>
        <v>19</v>
      </c>
      <c r="R47" s="36" t="s">
        <v>11</v>
      </c>
      <c r="S47" s="36" t="s">
        <v>11</v>
      </c>
      <c r="T47" s="36" t="s">
        <v>11</v>
      </c>
      <c r="U47" s="36" t="s">
        <v>11</v>
      </c>
      <c r="V47" s="37">
        <v>13</v>
      </c>
      <c r="W47" s="36" t="s">
        <v>11</v>
      </c>
      <c r="X47" s="36" t="s">
        <v>11</v>
      </c>
      <c r="Y47" s="36">
        <f t="shared" si="46"/>
        <v>13</v>
      </c>
      <c r="Z47" s="36" t="s">
        <v>11</v>
      </c>
      <c r="AA47" s="36" t="s">
        <v>11</v>
      </c>
      <c r="AB47" s="36" t="s">
        <v>11</v>
      </c>
      <c r="AC47" s="36" t="s">
        <v>11</v>
      </c>
      <c r="AD47" s="36" t="s">
        <v>11</v>
      </c>
      <c r="AE47" s="36" t="s">
        <v>11</v>
      </c>
      <c r="AF47" s="36" t="s">
        <v>11</v>
      </c>
      <c r="AG47" s="36" t="s">
        <v>11</v>
      </c>
    </row>
    <row r="48" spans="1:33" x14ac:dyDescent="0.25">
      <c r="A48" s="45" t="s">
        <v>16</v>
      </c>
      <c r="B48" s="38">
        <f>SUM(B46:B47)</f>
        <v>75</v>
      </c>
      <c r="C48" s="39" t="s">
        <v>11</v>
      </c>
      <c r="D48" s="39" t="s">
        <v>11</v>
      </c>
      <c r="E48" s="39">
        <f t="shared" si="43"/>
        <v>75</v>
      </c>
      <c r="F48" s="48">
        <f t="shared" ref="F48" si="47">SUM(F46:F47)</f>
        <v>43</v>
      </c>
      <c r="G48" s="39" t="s">
        <v>11</v>
      </c>
      <c r="H48" s="39" t="s">
        <v>11</v>
      </c>
      <c r="I48" s="39">
        <f t="shared" si="44"/>
        <v>43</v>
      </c>
      <c r="J48" s="36" t="s">
        <v>11</v>
      </c>
      <c r="K48" s="36" t="s">
        <v>11</v>
      </c>
      <c r="L48" s="36" t="s">
        <v>11</v>
      </c>
      <c r="M48" s="36" t="s">
        <v>11</v>
      </c>
      <c r="N48" s="48">
        <f t="shared" ref="N48" si="48">SUM(N46:N47)</f>
        <v>56</v>
      </c>
      <c r="O48" s="39" t="s">
        <v>11</v>
      </c>
      <c r="P48" s="39" t="s">
        <v>11</v>
      </c>
      <c r="Q48" s="39">
        <f t="shared" si="45"/>
        <v>56</v>
      </c>
      <c r="R48" s="36" t="s">
        <v>11</v>
      </c>
      <c r="S48" s="36" t="s">
        <v>11</v>
      </c>
      <c r="T48" s="36" t="s">
        <v>11</v>
      </c>
      <c r="U48" s="36" t="s">
        <v>11</v>
      </c>
      <c r="V48" s="48">
        <f t="shared" ref="V48" si="49">SUM(V46:V47)</f>
        <v>46</v>
      </c>
      <c r="W48" s="39" t="s">
        <v>11</v>
      </c>
      <c r="X48" s="39" t="s">
        <v>11</v>
      </c>
      <c r="Y48" s="39">
        <f t="shared" si="46"/>
        <v>46</v>
      </c>
      <c r="Z48" s="36" t="s">
        <v>11</v>
      </c>
      <c r="AA48" s="36" t="s">
        <v>11</v>
      </c>
      <c r="AB48" s="36" t="s">
        <v>11</v>
      </c>
      <c r="AC48" s="36" t="s">
        <v>11</v>
      </c>
      <c r="AD48" s="36" t="s">
        <v>11</v>
      </c>
      <c r="AE48" s="36" t="s">
        <v>11</v>
      </c>
      <c r="AF48" s="36" t="s">
        <v>11</v>
      </c>
      <c r="AG48" s="36" t="s">
        <v>11</v>
      </c>
    </row>
    <row r="49" spans="1:33" x14ac:dyDescent="0.25">
      <c r="A49" s="35" t="s">
        <v>17</v>
      </c>
      <c r="B49" s="48">
        <v>9</v>
      </c>
      <c r="C49" s="37">
        <v>25</v>
      </c>
      <c r="D49" s="36" t="s">
        <v>11</v>
      </c>
      <c r="E49" s="36">
        <f t="shared" si="43"/>
        <v>34</v>
      </c>
      <c r="F49" s="48">
        <v>10</v>
      </c>
      <c r="G49" s="37">
        <v>28</v>
      </c>
      <c r="H49" s="36" t="s">
        <v>11</v>
      </c>
      <c r="I49" s="36">
        <f t="shared" si="44"/>
        <v>38</v>
      </c>
      <c r="J49" s="36" t="s">
        <v>11</v>
      </c>
      <c r="K49" s="36" t="s">
        <v>11</v>
      </c>
      <c r="L49" s="36" t="s">
        <v>11</v>
      </c>
      <c r="M49" s="36" t="s">
        <v>11</v>
      </c>
      <c r="N49" s="48">
        <v>13</v>
      </c>
      <c r="O49" s="37">
        <v>28</v>
      </c>
      <c r="P49" s="36" t="s">
        <v>11</v>
      </c>
      <c r="Q49" s="36">
        <f t="shared" si="45"/>
        <v>41</v>
      </c>
      <c r="R49" s="36" t="s">
        <v>11</v>
      </c>
      <c r="S49" s="36" t="s">
        <v>11</v>
      </c>
      <c r="T49" s="36" t="s">
        <v>11</v>
      </c>
      <c r="U49" s="36" t="s">
        <v>11</v>
      </c>
      <c r="V49" s="48">
        <v>3</v>
      </c>
      <c r="W49" s="37">
        <v>28</v>
      </c>
      <c r="X49" s="36" t="s">
        <v>11</v>
      </c>
      <c r="Y49" s="36">
        <f t="shared" si="46"/>
        <v>31</v>
      </c>
      <c r="Z49" s="36" t="s">
        <v>11</v>
      </c>
      <c r="AA49" s="36" t="s">
        <v>11</v>
      </c>
      <c r="AB49" s="36" t="s">
        <v>11</v>
      </c>
      <c r="AC49" s="36" t="s">
        <v>11</v>
      </c>
      <c r="AD49" s="36" t="s">
        <v>11</v>
      </c>
      <c r="AE49" s="36" t="s">
        <v>11</v>
      </c>
      <c r="AF49" s="36" t="s">
        <v>11</v>
      </c>
      <c r="AG49" s="36" t="s">
        <v>11</v>
      </c>
    </row>
    <row r="50" spans="1:33" x14ac:dyDescent="0.25">
      <c r="A50" s="35" t="s">
        <v>18</v>
      </c>
      <c r="B50" s="37">
        <v>39</v>
      </c>
      <c r="C50" s="37">
        <v>21</v>
      </c>
      <c r="D50" s="36" t="s">
        <v>11</v>
      </c>
      <c r="E50" s="36">
        <f t="shared" si="43"/>
        <v>60</v>
      </c>
      <c r="F50" s="37">
        <v>30</v>
      </c>
      <c r="G50" s="37">
        <v>22</v>
      </c>
      <c r="H50" s="36" t="s">
        <v>11</v>
      </c>
      <c r="I50" s="36">
        <f t="shared" si="44"/>
        <v>52</v>
      </c>
      <c r="J50" s="36" t="s">
        <v>11</v>
      </c>
      <c r="K50" s="36" t="s">
        <v>11</v>
      </c>
      <c r="L50" s="36" t="s">
        <v>11</v>
      </c>
      <c r="M50" s="36" t="s">
        <v>11</v>
      </c>
      <c r="N50" s="37">
        <v>31</v>
      </c>
      <c r="O50" s="37">
        <v>23</v>
      </c>
      <c r="P50" s="36" t="s">
        <v>11</v>
      </c>
      <c r="Q50" s="36">
        <f t="shared" si="45"/>
        <v>54</v>
      </c>
      <c r="R50" s="36" t="s">
        <v>11</v>
      </c>
      <c r="S50" s="36" t="s">
        <v>11</v>
      </c>
      <c r="T50" s="36" t="s">
        <v>11</v>
      </c>
      <c r="U50" s="36" t="s">
        <v>11</v>
      </c>
      <c r="V50" s="37">
        <v>14</v>
      </c>
      <c r="W50" s="37">
        <v>17</v>
      </c>
      <c r="X50" s="36" t="s">
        <v>11</v>
      </c>
      <c r="Y50" s="36">
        <f t="shared" si="46"/>
        <v>31</v>
      </c>
      <c r="Z50" s="36" t="s">
        <v>11</v>
      </c>
      <c r="AA50" s="36" t="s">
        <v>11</v>
      </c>
      <c r="AB50" s="36" t="s">
        <v>11</v>
      </c>
      <c r="AC50" s="36" t="s">
        <v>11</v>
      </c>
      <c r="AD50" s="36" t="s">
        <v>11</v>
      </c>
      <c r="AE50" s="36" t="s">
        <v>11</v>
      </c>
      <c r="AF50" s="36" t="s">
        <v>11</v>
      </c>
      <c r="AG50" s="36" t="s">
        <v>11</v>
      </c>
    </row>
    <row r="51" spans="1:33" x14ac:dyDescent="0.25">
      <c r="A51" s="35" t="s">
        <v>2</v>
      </c>
      <c r="B51" s="48">
        <v>12</v>
      </c>
      <c r="C51" s="37">
        <v>19</v>
      </c>
      <c r="D51" s="36" t="s">
        <v>11</v>
      </c>
      <c r="E51" s="36">
        <f t="shared" si="43"/>
        <v>31</v>
      </c>
      <c r="F51" s="37">
        <v>25</v>
      </c>
      <c r="G51" s="37">
        <v>20</v>
      </c>
      <c r="H51" s="36" t="s">
        <v>11</v>
      </c>
      <c r="I51" s="36">
        <f t="shared" si="44"/>
        <v>45</v>
      </c>
      <c r="J51" s="36" t="s">
        <v>11</v>
      </c>
      <c r="K51" s="36" t="s">
        <v>11</v>
      </c>
      <c r="L51" s="36" t="s">
        <v>11</v>
      </c>
      <c r="M51" s="36" t="s">
        <v>11</v>
      </c>
      <c r="N51" s="48">
        <v>18</v>
      </c>
      <c r="O51" s="37">
        <v>20</v>
      </c>
      <c r="P51" s="36" t="s">
        <v>11</v>
      </c>
      <c r="Q51" s="36">
        <f t="shared" si="45"/>
        <v>38</v>
      </c>
      <c r="R51" s="36" t="s">
        <v>11</v>
      </c>
      <c r="S51" s="36" t="s">
        <v>11</v>
      </c>
      <c r="T51" s="36" t="s">
        <v>11</v>
      </c>
      <c r="U51" s="36" t="s">
        <v>11</v>
      </c>
      <c r="V51" s="37">
        <v>30</v>
      </c>
      <c r="W51" s="37">
        <v>19</v>
      </c>
      <c r="X51" s="36" t="s">
        <v>11</v>
      </c>
      <c r="Y51" s="36">
        <f t="shared" si="46"/>
        <v>49</v>
      </c>
      <c r="Z51" s="36" t="s">
        <v>11</v>
      </c>
      <c r="AA51" s="36" t="s">
        <v>11</v>
      </c>
      <c r="AB51" s="36" t="s">
        <v>11</v>
      </c>
      <c r="AC51" s="36" t="s">
        <v>11</v>
      </c>
      <c r="AD51" s="36" t="s">
        <v>11</v>
      </c>
      <c r="AE51" s="36" t="s">
        <v>11</v>
      </c>
      <c r="AF51" s="36" t="s">
        <v>11</v>
      </c>
      <c r="AG51" s="36" t="s">
        <v>11</v>
      </c>
    </row>
    <row r="52" spans="1:33" x14ac:dyDescent="0.25">
      <c r="A52" s="35" t="s">
        <v>30</v>
      </c>
      <c r="B52" s="36">
        <v>35</v>
      </c>
      <c r="C52" s="37">
        <v>20</v>
      </c>
      <c r="D52" s="36" t="s">
        <v>11</v>
      </c>
      <c r="E52" s="36">
        <f t="shared" si="43"/>
        <v>55</v>
      </c>
      <c r="F52" s="72">
        <v>16</v>
      </c>
      <c r="G52" s="37">
        <v>22</v>
      </c>
      <c r="H52" s="36" t="s">
        <v>11</v>
      </c>
      <c r="I52" s="36">
        <f t="shared" si="44"/>
        <v>38</v>
      </c>
      <c r="J52" s="36" t="s">
        <v>11</v>
      </c>
      <c r="K52" s="36" t="s">
        <v>11</v>
      </c>
      <c r="L52" s="36" t="s">
        <v>11</v>
      </c>
      <c r="M52" s="36" t="s">
        <v>11</v>
      </c>
      <c r="N52" s="72">
        <v>17</v>
      </c>
      <c r="O52" s="37">
        <v>22</v>
      </c>
      <c r="P52" s="36" t="s">
        <v>11</v>
      </c>
      <c r="Q52" s="36">
        <f t="shared" si="45"/>
        <v>39</v>
      </c>
      <c r="R52" s="36" t="s">
        <v>11</v>
      </c>
      <c r="S52" s="36" t="s">
        <v>11</v>
      </c>
      <c r="T52" s="36" t="s">
        <v>11</v>
      </c>
      <c r="U52" s="36" t="s">
        <v>11</v>
      </c>
      <c r="V52" s="36">
        <v>26</v>
      </c>
      <c r="W52" s="37">
        <v>22</v>
      </c>
      <c r="X52" s="36" t="s">
        <v>11</v>
      </c>
      <c r="Y52" s="36">
        <f t="shared" si="46"/>
        <v>48</v>
      </c>
      <c r="Z52" s="36" t="s">
        <v>11</v>
      </c>
      <c r="AA52" s="36" t="s">
        <v>11</v>
      </c>
      <c r="AB52" s="36" t="s">
        <v>11</v>
      </c>
      <c r="AC52" s="36" t="s">
        <v>11</v>
      </c>
      <c r="AD52" s="36" t="s">
        <v>11</v>
      </c>
      <c r="AE52" s="36" t="s">
        <v>11</v>
      </c>
      <c r="AF52" s="36" t="s">
        <v>11</v>
      </c>
      <c r="AG52" s="36" t="s">
        <v>11</v>
      </c>
    </row>
    <row r="53" spans="1:33" x14ac:dyDescent="0.25">
      <c r="A53" s="35" t="s">
        <v>31</v>
      </c>
      <c r="B53" s="37">
        <v>23</v>
      </c>
      <c r="C53" s="37">
        <v>14</v>
      </c>
      <c r="D53" s="36" t="s">
        <v>11</v>
      </c>
      <c r="E53" s="36">
        <f t="shared" si="43"/>
        <v>37</v>
      </c>
      <c r="F53" s="48">
        <v>16</v>
      </c>
      <c r="G53" s="37">
        <v>13</v>
      </c>
      <c r="H53" s="36" t="s">
        <v>11</v>
      </c>
      <c r="I53" s="36">
        <f t="shared" si="44"/>
        <v>29</v>
      </c>
      <c r="J53" s="36" t="s">
        <v>11</v>
      </c>
      <c r="K53" s="36" t="s">
        <v>11</v>
      </c>
      <c r="L53" s="36" t="s">
        <v>11</v>
      </c>
      <c r="M53" s="36" t="s">
        <v>11</v>
      </c>
      <c r="N53" s="48">
        <v>15</v>
      </c>
      <c r="O53" s="37">
        <v>12</v>
      </c>
      <c r="P53" s="36" t="s">
        <v>11</v>
      </c>
      <c r="Q53" s="36">
        <f t="shared" si="45"/>
        <v>27</v>
      </c>
      <c r="R53" s="36" t="s">
        <v>11</v>
      </c>
      <c r="S53" s="36" t="s">
        <v>11</v>
      </c>
      <c r="T53" s="36" t="s">
        <v>11</v>
      </c>
      <c r="U53" s="36" t="s">
        <v>11</v>
      </c>
      <c r="V53" s="37">
        <v>23</v>
      </c>
      <c r="W53" s="37">
        <v>10</v>
      </c>
      <c r="X53" s="36" t="s">
        <v>11</v>
      </c>
      <c r="Y53" s="36">
        <f t="shared" si="46"/>
        <v>33</v>
      </c>
      <c r="Z53" s="36" t="s">
        <v>11</v>
      </c>
      <c r="AA53" s="36" t="s">
        <v>11</v>
      </c>
      <c r="AB53" s="36" t="s">
        <v>11</v>
      </c>
      <c r="AC53" s="36" t="s">
        <v>11</v>
      </c>
      <c r="AD53" s="36" t="s">
        <v>11</v>
      </c>
      <c r="AE53" s="36" t="s">
        <v>11</v>
      </c>
      <c r="AF53" s="36" t="s">
        <v>11</v>
      </c>
      <c r="AG53" s="36" t="s">
        <v>11</v>
      </c>
    </row>
    <row r="54" spans="1:33" x14ac:dyDescent="0.25">
      <c r="A54" s="35" t="s">
        <v>32</v>
      </c>
      <c r="B54" s="37">
        <v>37</v>
      </c>
      <c r="C54" s="37">
        <v>11</v>
      </c>
      <c r="D54" s="36" t="s">
        <v>11</v>
      </c>
      <c r="E54" s="36">
        <f t="shared" si="43"/>
        <v>48</v>
      </c>
      <c r="F54" s="37">
        <v>31</v>
      </c>
      <c r="G54" s="37">
        <v>10</v>
      </c>
      <c r="H54" s="36" t="s">
        <v>11</v>
      </c>
      <c r="I54" s="36">
        <f t="shared" si="44"/>
        <v>41</v>
      </c>
      <c r="J54" s="36" t="s">
        <v>11</v>
      </c>
      <c r="K54" s="36" t="s">
        <v>11</v>
      </c>
      <c r="L54" s="36" t="s">
        <v>11</v>
      </c>
      <c r="M54" s="36" t="s">
        <v>11</v>
      </c>
      <c r="N54" s="37">
        <v>36</v>
      </c>
      <c r="O54" s="37">
        <v>10</v>
      </c>
      <c r="P54" s="36" t="s">
        <v>11</v>
      </c>
      <c r="Q54" s="36">
        <f t="shared" si="45"/>
        <v>46</v>
      </c>
      <c r="R54" s="36" t="s">
        <v>11</v>
      </c>
      <c r="S54" s="36" t="s">
        <v>11</v>
      </c>
      <c r="T54" s="36" t="s">
        <v>11</v>
      </c>
      <c r="U54" s="36" t="s">
        <v>11</v>
      </c>
      <c r="V54" s="37">
        <v>34</v>
      </c>
      <c r="W54" s="37">
        <v>10</v>
      </c>
      <c r="X54" s="36" t="s">
        <v>11</v>
      </c>
      <c r="Y54" s="36">
        <f t="shared" si="46"/>
        <v>44</v>
      </c>
      <c r="Z54" s="36" t="s">
        <v>11</v>
      </c>
      <c r="AA54" s="36" t="s">
        <v>11</v>
      </c>
      <c r="AB54" s="36" t="s">
        <v>11</v>
      </c>
      <c r="AC54" s="36" t="s">
        <v>11</v>
      </c>
      <c r="AD54" s="36" t="s">
        <v>11</v>
      </c>
      <c r="AE54" s="36" t="s">
        <v>11</v>
      </c>
      <c r="AF54" s="36" t="s">
        <v>11</v>
      </c>
      <c r="AG54" s="36" t="s">
        <v>11</v>
      </c>
    </row>
    <row r="55" spans="1:33" x14ac:dyDescent="0.25">
      <c r="A55" s="35" t="s">
        <v>20</v>
      </c>
      <c r="B55" s="36" t="s">
        <v>11</v>
      </c>
      <c r="C55" s="37">
        <v>17</v>
      </c>
      <c r="D55" s="36">
        <v>19</v>
      </c>
      <c r="E55" s="36">
        <f t="shared" si="43"/>
        <v>36</v>
      </c>
      <c r="F55" s="36" t="s">
        <v>11</v>
      </c>
      <c r="G55" s="37">
        <v>18</v>
      </c>
      <c r="H55" s="36">
        <v>20</v>
      </c>
      <c r="I55" s="36">
        <f t="shared" si="44"/>
        <v>38</v>
      </c>
      <c r="J55" s="36" t="s">
        <v>11</v>
      </c>
      <c r="K55" s="36" t="s">
        <v>11</v>
      </c>
      <c r="L55" s="36" t="s">
        <v>11</v>
      </c>
      <c r="M55" s="36" t="s">
        <v>11</v>
      </c>
      <c r="N55" s="36" t="s">
        <v>11</v>
      </c>
      <c r="O55" s="37">
        <v>18</v>
      </c>
      <c r="P55" s="36">
        <v>20</v>
      </c>
      <c r="Q55" s="36">
        <f t="shared" si="45"/>
        <v>38</v>
      </c>
      <c r="R55" s="36" t="s">
        <v>11</v>
      </c>
      <c r="S55" s="36" t="s">
        <v>11</v>
      </c>
      <c r="T55" s="36" t="s">
        <v>11</v>
      </c>
      <c r="U55" s="36" t="s">
        <v>11</v>
      </c>
      <c r="V55" s="36" t="s">
        <v>11</v>
      </c>
      <c r="W55" s="37">
        <v>18</v>
      </c>
      <c r="X55" s="36">
        <v>20</v>
      </c>
      <c r="Y55" s="36">
        <f t="shared" si="46"/>
        <v>38</v>
      </c>
      <c r="Z55" s="36" t="s">
        <v>11</v>
      </c>
      <c r="AA55" s="36" t="s">
        <v>11</v>
      </c>
      <c r="AB55" s="36" t="s">
        <v>11</v>
      </c>
      <c r="AC55" s="36" t="s">
        <v>11</v>
      </c>
      <c r="AD55" s="36" t="s">
        <v>11</v>
      </c>
      <c r="AE55" s="36" t="s">
        <v>11</v>
      </c>
      <c r="AF55" s="36" t="s">
        <v>11</v>
      </c>
      <c r="AG55" s="36" t="s">
        <v>11</v>
      </c>
    </row>
    <row r="56" spans="1:33" x14ac:dyDescent="0.25">
      <c r="A56" s="35" t="s">
        <v>28</v>
      </c>
      <c r="B56" s="37">
        <v>34</v>
      </c>
      <c r="C56" s="37">
        <v>15</v>
      </c>
      <c r="D56" s="36">
        <v>21</v>
      </c>
      <c r="E56" s="36">
        <f t="shared" si="43"/>
        <v>70</v>
      </c>
      <c r="F56" s="37">
        <v>19</v>
      </c>
      <c r="G56" s="37">
        <v>15</v>
      </c>
      <c r="H56" s="36">
        <v>20</v>
      </c>
      <c r="I56" s="36">
        <f t="shared" si="44"/>
        <v>54</v>
      </c>
      <c r="J56" s="36" t="s">
        <v>11</v>
      </c>
      <c r="K56" s="36" t="s">
        <v>11</v>
      </c>
      <c r="L56" s="36" t="s">
        <v>11</v>
      </c>
      <c r="M56" s="36" t="s">
        <v>11</v>
      </c>
      <c r="N56" s="48">
        <v>11</v>
      </c>
      <c r="O56" s="37">
        <v>15</v>
      </c>
      <c r="P56" s="36">
        <v>20</v>
      </c>
      <c r="Q56" s="36">
        <f t="shared" si="45"/>
        <v>46</v>
      </c>
      <c r="R56" s="36" t="s">
        <v>11</v>
      </c>
      <c r="S56" s="36" t="s">
        <v>11</v>
      </c>
      <c r="T56" s="36" t="s">
        <v>11</v>
      </c>
      <c r="U56" s="36" t="s">
        <v>11</v>
      </c>
      <c r="V56" s="37">
        <v>29</v>
      </c>
      <c r="W56" s="37">
        <v>15</v>
      </c>
      <c r="X56" s="36">
        <v>21</v>
      </c>
      <c r="Y56" s="36">
        <f t="shared" si="46"/>
        <v>65</v>
      </c>
      <c r="Z56" s="36" t="s">
        <v>11</v>
      </c>
      <c r="AA56" s="36" t="s">
        <v>11</v>
      </c>
      <c r="AB56" s="36" t="s">
        <v>11</v>
      </c>
      <c r="AC56" s="36" t="s">
        <v>11</v>
      </c>
      <c r="AD56" s="36" t="s">
        <v>11</v>
      </c>
      <c r="AE56" s="36" t="s">
        <v>11</v>
      </c>
      <c r="AF56" s="36" t="s">
        <v>11</v>
      </c>
      <c r="AG56" s="36" t="s">
        <v>11</v>
      </c>
    </row>
    <row r="57" spans="1:33" x14ac:dyDescent="0.25">
      <c r="A57" s="45" t="s">
        <v>29</v>
      </c>
      <c r="B57" s="39">
        <f>SUM(B45,B48,B49,B50,B51,B52,B53,B54,B55,B56)</f>
        <v>342</v>
      </c>
      <c r="C57" s="39">
        <f t="shared" ref="C57:D57" si="50">SUM(C45,C48,C49,C50,C51,C52,C53,C54,C55,C56)</f>
        <v>168</v>
      </c>
      <c r="D57" s="39">
        <f t="shared" si="50"/>
        <v>40</v>
      </c>
      <c r="E57" s="39">
        <f>SUM(B57:D57)-49</f>
        <v>501</v>
      </c>
      <c r="F57" s="39">
        <f>SUM(F45,F48,F49,F50,F51,F52,F53,F54,F55,F56)</f>
        <v>239</v>
      </c>
      <c r="G57" s="39">
        <f t="shared" ref="G57:H57" si="51">SUM(G45,G48,G49,G50,G51,G52,G53,G54,G55,G56)</f>
        <v>176</v>
      </c>
      <c r="H57" s="39">
        <f t="shared" si="51"/>
        <v>40</v>
      </c>
      <c r="I57" s="39">
        <f>SUM(F57:H57)-49</f>
        <v>406</v>
      </c>
      <c r="J57" s="36" t="s">
        <v>11</v>
      </c>
      <c r="K57" s="36" t="s">
        <v>11</v>
      </c>
      <c r="L57" s="36" t="s">
        <v>11</v>
      </c>
      <c r="M57" s="36" t="s">
        <v>11</v>
      </c>
      <c r="N57" s="39">
        <f>SUM(N45,N48,N49,N50,N51,N52,N53,N54,N55,N56)</f>
        <v>255</v>
      </c>
      <c r="O57" s="39">
        <f t="shared" ref="O57:P57" si="52">SUM(O45,O48,O49,O50,O51,O52,O53,O54,O55,O56)</f>
        <v>176</v>
      </c>
      <c r="P57" s="39">
        <f t="shared" si="52"/>
        <v>40</v>
      </c>
      <c r="Q57" s="39">
        <f>SUM(Q45,Q48:Q55)</f>
        <v>425</v>
      </c>
      <c r="R57" s="36" t="s">
        <v>11</v>
      </c>
      <c r="S57" s="36" t="s">
        <v>11</v>
      </c>
      <c r="T57" s="36" t="s">
        <v>11</v>
      </c>
      <c r="U57" s="36" t="s">
        <v>11</v>
      </c>
      <c r="V57" s="39">
        <f>SUM(V45,V48,V49,V50,V51,V52,V53,V54,V55,V56)</f>
        <v>267</v>
      </c>
      <c r="W57" s="39">
        <f t="shared" ref="W57:X57" si="53">SUM(W45,W48,W49,W50,W51,W52,W53,W54,W55,W56)</f>
        <v>161</v>
      </c>
      <c r="X57" s="39">
        <f t="shared" si="53"/>
        <v>41</v>
      </c>
      <c r="Y57" s="39">
        <f>SUM(V57:X57)-49</f>
        <v>420</v>
      </c>
      <c r="Z57" s="36" t="s">
        <v>11</v>
      </c>
      <c r="AA57" s="36" t="s">
        <v>11</v>
      </c>
      <c r="AB57" s="36" t="s">
        <v>11</v>
      </c>
      <c r="AC57" s="36" t="s">
        <v>11</v>
      </c>
      <c r="AD57" s="36" t="s">
        <v>11</v>
      </c>
      <c r="AE57" s="36" t="s">
        <v>11</v>
      </c>
      <c r="AF57" s="36" t="s">
        <v>11</v>
      </c>
      <c r="AG57" s="36" t="s">
        <v>11</v>
      </c>
    </row>
    <row r="58" spans="1:33" ht="19.5" x14ac:dyDescent="0.35">
      <c r="A58" s="45" t="s">
        <v>1</v>
      </c>
      <c r="B58" s="196" t="s">
        <v>377</v>
      </c>
      <c r="C58" s="196"/>
      <c r="D58" s="196"/>
      <c r="E58" s="196"/>
      <c r="F58" s="196" t="s">
        <v>378</v>
      </c>
      <c r="G58" s="196"/>
      <c r="H58" s="196"/>
      <c r="I58" s="196"/>
      <c r="J58" s="196" t="s">
        <v>379</v>
      </c>
      <c r="K58" s="196"/>
      <c r="L58" s="196"/>
      <c r="M58" s="196"/>
      <c r="N58" s="196" t="s">
        <v>401</v>
      </c>
      <c r="O58" s="196"/>
      <c r="P58" s="196"/>
      <c r="Q58" s="196"/>
      <c r="R58" s="196" t="s">
        <v>381</v>
      </c>
      <c r="S58" s="196"/>
      <c r="T58" s="196"/>
      <c r="U58" s="196"/>
      <c r="V58" s="196" t="s">
        <v>382</v>
      </c>
      <c r="W58" s="196"/>
      <c r="X58" s="196"/>
      <c r="Y58" s="196"/>
      <c r="Z58" s="196" t="s">
        <v>383</v>
      </c>
      <c r="AA58" s="196"/>
      <c r="AB58" s="196"/>
      <c r="AC58" s="196"/>
      <c r="AD58" s="196" t="s">
        <v>384</v>
      </c>
      <c r="AE58" s="196"/>
      <c r="AF58" s="196"/>
      <c r="AG58" s="196"/>
    </row>
    <row r="59" spans="1:33" x14ac:dyDescent="0.25">
      <c r="A59" s="35" t="s">
        <v>3</v>
      </c>
      <c r="B59" s="35" t="s">
        <v>4</v>
      </c>
      <c r="C59" s="35" t="s">
        <v>5</v>
      </c>
      <c r="D59" s="35" t="s">
        <v>6</v>
      </c>
      <c r="E59" s="35" t="s">
        <v>7</v>
      </c>
      <c r="F59" s="35" t="s">
        <v>4</v>
      </c>
      <c r="G59" s="35" t="s">
        <v>5</v>
      </c>
      <c r="H59" s="35" t="s">
        <v>6</v>
      </c>
      <c r="I59" s="35" t="s">
        <v>7</v>
      </c>
      <c r="J59" s="35" t="s">
        <v>4</v>
      </c>
      <c r="K59" s="35" t="s">
        <v>5</v>
      </c>
      <c r="L59" s="35" t="s">
        <v>6</v>
      </c>
      <c r="M59" s="35" t="s">
        <v>7</v>
      </c>
      <c r="N59" s="35" t="s">
        <v>4</v>
      </c>
      <c r="O59" s="35" t="s">
        <v>5</v>
      </c>
      <c r="P59" s="35" t="s">
        <v>6</v>
      </c>
      <c r="Q59" s="35" t="s">
        <v>7</v>
      </c>
      <c r="R59" s="35" t="s">
        <v>4</v>
      </c>
      <c r="S59" s="35" t="s">
        <v>5</v>
      </c>
      <c r="T59" s="35" t="s">
        <v>6</v>
      </c>
      <c r="U59" s="35" t="s">
        <v>7</v>
      </c>
      <c r="V59" s="35" t="s">
        <v>4</v>
      </c>
      <c r="W59" s="35" t="s">
        <v>5</v>
      </c>
      <c r="X59" s="35" t="s">
        <v>6</v>
      </c>
      <c r="Y59" s="35" t="s">
        <v>7</v>
      </c>
      <c r="Z59" s="35" t="s">
        <v>4</v>
      </c>
      <c r="AA59" s="35" t="s">
        <v>5</v>
      </c>
      <c r="AB59" s="35" t="s">
        <v>6</v>
      </c>
      <c r="AC59" s="35" t="s">
        <v>7</v>
      </c>
      <c r="AD59" s="35" t="s">
        <v>4</v>
      </c>
      <c r="AE59" s="35" t="s">
        <v>5</v>
      </c>
      <c r="AF59" s="35" t="s">
        <v>6</v>
      </c>
      <c r="AG59" s="35" t="s">
        <v>7</v>
      </c>
    </row>
    <row r="60" spans="1:33" x14ac:dyDescent="0.25">
      <c r="A60" s="35" t="s">
        <v>10</v>
      </c>
      <c r="B60" s="36">
        <v>35</v>
      </c>
      <c r="C60" s="36">
        <v>10</v>
      </c>
      <c r="D60" s="36" t="s">
        <v>11</v>
      </c>
      <c r="E60" s="36">
        <f>SUM(B60:D60)</f>
        <v>45</v>
      </c>
      <c r="F60" s="36">
        <v>32</v>
      </c>
      <c r="G60" s="36">
        <v>10</v>
      </c>
      <c r="H60" s="36" t="s">
        <v>11</v>
      </c>
      <c r="I60" s="36">
        <f>SUM(F60:H60)</f>
        <v>42</v>
      </c>
      <c r="J60" s="36">
        <v>32</v>
      </c>
      <c r="K60" s="36">
        <v>12</v>
      </c>
      <c r="L60" s="36" t="s">
        <v>11</v>
      </c>
      <c r="M60" s="36">
        <f>SUM(J60:L60)</f>
        <v>44</v>
      </c>
      <c r="N60" s="36">
        <v>31</v>
      </c>
      <c r="O60" s="36">
        <v>18</v>
      </c>
      <c r="P60" s="36" t="s">
        <v>11</v>
      </c>
      <c r="Q60" s="36">
        <f>SUM(N60:P60)</f>
        <v>49</v>
      </c>
      <c r="R60" s="36">
        <v>25</v>
      </c>
      <c r="S60" s="36">
        <v>10</v>
      </c>
      <c r="T60" s="36" t="s">
        <v>11</v>
      </c>
      <c r="U60" s="36">
        <f>SUM(R60:T60)</f>
        <v>35</v>
      </c>
      <c r="V60" s="36">
        <v>18</v>
      </c>
      <c r="W60" s="36">
        <v>11</v>
      </c>
      <c r="X60" s="36" t="s">
        <v>11</v>
      </c>
      <c r="Y60" s="36">
        <f>SUM(V60:X60)</f>
        <v>29</v>
      </c>
      <c r="Z60" s="36">
        <v>32</v>
      </c>
      <c r="AA60" s="36">
        <v>10</v>
      </c>
      <c r="AB60" s="36" t="s">
        <v>11</v>
      </c>
      <c r="AC60" s="36">
        <f>SUM(Z60:AB60)</f>
        <v>42</v>
      </c>
      <c r="AD60" s="36">
        <v>19</v>
      </c>
      <c r="AE60" s="36">
        <v>10</v>
      </c>
      <c r="AF60" s="36" t="s">
        <v>11</v>
      </c>
      <c r="AG60" s="36">
        <f>SUM(AD60:AF60)</f>
        <v>29</v>
      </c>
    </row>
    <row r="61" spans="1:33" x14ac:dyDescent="0.25">
      <c r="A61" s="35" t="s">
        <v>12</v>
      </c>
      <c r="B61" s="36">
        <v>36</v>
      </c>
      <c r="C61" s="36">
        <v>16</v>
      </c>
      <c r="D61" s="36" t="s">
        <v>11</v>
      </c>
      <c r="E61" s="36">
        <f>SUM(B61:D61)</f>
        <v>52</v>
      </c>
      <c r="F61" s="36">
        <v>35</v>
      </c>
      <c r="G61" s="36">
        <v>16</v>
      </c>
      <c r="H61" s="36" t="s">
        <v>11</v>
      </c>
      <c r="I61" s="36">
        <f>SUM(F61:H61)</f>
        <v>51</v>
      </c>
      <c r="J61" s="36">
        <v>30</v>
      </c>
      <c r="K61" s="36">
        <v>17</v>
      </c>
      <c r="L61" s="36" t="s">
        <v>11</v>
      </c>
      <c r="M61" s="36">
        <f>SUM(J61:L61)</f>
        <v>47</v>
      </c>
      <c r="N61" s="36">
        <v>32</v>
      </c>
      <c r="O61" s="36">
        <v>16</v>
      </c>
      <c r="P61" s="36" t="s">
        <v>11</v>
      </c>
      <c r="Q61" s="36">
        <f>SUM(N61:P61)</f>
        <v>48</v>
      </c>
      <c r="R61" s="36">
        <v>30</v>
      </c>
      <c r="S61" s="36">
        <v>15</v>
      </c>
      <c r="T61" s="36" t="s">
        <v>11</v>
      </c>
      <c r="U61" s="36">
        <f>SUM(R61:T61)</f>
        <v>45</v>
      </c>
      <c r="V61" s="36">
        <v>28</v>
      </c>
      <c r="W61" s="36">
        <v>16</v>
      </c>
      <c r="X61" s="36" t="s">
        <v>11</v>
      </c>
      <c r="Y61" s="36">
        <f>SUM(V61:X61)</f>
        <v>44</v>
      </c>
      <c r="Z61" s="36">
        <v>28</v>
      </c>
      <c r="AA61" s="36">
        <v>15</v>
      </c>
      <c r="AB61" s="36" t="s">
        <v>11</v>
      </c>
      <c r="AC61" s="36">
        <f>SUM(Z61:AB61)</f>
        <v>43</v>
      </c>
      <c r="AD61" s="36">
        <v>27</v>
      </c>
      <c r="AE61" s="36">
        <v>16</v>
      </c>
      <c r="AF61" s="36" t="s">
        <v>11</v>
      </c>
      <c r="AG61" s="36">
        <f>SUM(AD61:AF61)</f>
        <v>43</v>
      </c>
    </row>
    <row r="62" spans="1:33" x14ac:dyDescent="0.25">
      <c r="A62" s="45" t="s">
        <v>13</v>
      </c>
      <c r="B62" s="38">
        <f>SUM(B60:B61)</f>
        <v>71</v>
      </c>
      <c r="C62" s="38">
        <f>SUM(C60:C61)</f>
        <v>26</v>
      </c>
      <c r="D62" s="39" t="s">
        <v>11</v>
      </c>
      <c r="E62" s="39">
        <f t="shared" ref="E62:E73" si="54">SUM(B62:D62)</f>
        <v>97</v>
      </c>
      <c r="F62" s="38">
        <f>SUM(F60:F61)</f>
        <v>67</v>
      </c>
      <c r="G62" s="38">
        <f>SUM(G60:G61)</f>
        <v>26</v>
      </c>
      <c r="H62" s="39" t="s">
        <v>11</v>
      </c>
      <c r="I62" s="39">
        <f t="shared" ref="I62:I73" si="55">SUM(F62:H62)</f>
        <v>93</v>
      </c>
      <c r="J62" s="38">
        <f>SUM(J60:J61)</f>
        <v>62</v>
      </c>
      <c r="K62" s="38">
        <f>SUM(K60:K61)</f>
        <v>29</v>
      </c>
      <c r="L62" s="39" t="s">
        <v>11</v>
      </c>
      <c r="M62" s="39">
        <f t="shared" ref="M62:M73" si="56">SUM(J62:L62)</f>
        <v>91</v>
      </c>
      <c r="N62" s="38">
        <f>SUM(N60:N61)</f>
        <v>63</v>
      </c>
      <c r="O62" s="38">
        <f>SUM(O60:O61)</f>
        <v>34</v>
      </c>
      <c r="P62" s="39" t="s">
        <v>11</v>
      </c>
      <c r="Q62" s="39">
        <f t="shared" ref="Q62:Q73" si="57">SUM(N62:P62)</f>
        <v>97</v>
      </c>
      <c r="R62" s="38">
        <f>SUM(R60:R61)</f>
        <v>55</v>
      </c>
      <c r="S62" s="38">
        <f>SUM(S60:S61)</f>
        <v>25</v>
      </c>
      <c r="T62" s="39" t="s">
        <v>11</v>
      </c>
      <c r="U62" s="39">
        <f t="shared" ref="U62:U73" si="58">SUM(R62:T62)</f>
        <v>80</v>
      </c>
      <c r="V62" s="38">
        <f>SUM(V60:V61)</f>
        <v>46</v>
      </c>
      <c r="W62" s="38">
        <f>SUM(W60:W61)</f>
        <v>27</v>
      </c>
      <c r="X62" s="39" t="s">
        <v>11</v>
      </c>
      <c r="Y62" s="39">
        <f t="shared" ref="Y62:Y73" si="59">SUM(V62:X62)</f>
        <v>73</v>
      </c>
      <c r="Z62" s="38">
        <f>SUM(Z60:Z61)</f>
        <v>60</v>
      </c>
      <c r="AA62" s="38">
        <f>SUM(AA60:AA61)</f>
        <v>25</v>
      </c>
      <c r="AB62" s="39" t="s">
        <v>11</v>
      </c>
      <c r="AC62" s="39">
        <f t="shared" ref="AC62:AC73" si="60">SUM(Z62:AB62)</f>
        <v>85</v>
      </c>
      <c r="AD62" s="38">
        <f>SUM(AD60:AD61)</f>
        <v>46</v>
      </c>
      <c r="AE62" s="38">
        <f>SUM(AE60:AE61)</f>
        <v>26</v>
      </c>
      <c r="AF62" s="39" t="s">
        <v>11</v>
      </c>
      <c r="AG62" s="39">
        <f t="shared" ref="AG62:AG73" si="61">SUM(AD62:AF62)</f>
        <v>72</v>
      </c>
    </row>
    <row r="63" spans="1:33" x14ac:dyDescent="0.25">
      <c r="A63" s="35" t="s">
        <v>14</v>
      </c>
      <c r="B63" s="36">
        <v>35</v>
      </c>
      <c r="C63" s="36" t="s">
        <v>11</v>
      </c>
      <c r="D63" s="36" t="s">
        <v>11</v>
      </c>
      <c r="E63" s="36">
        <f t="shared" si="54"/>
        <v>35</v>
      </c>
      <c r="F63" s="36">
        <v>41</v>
      </c>
      <c r="G63" s="36" t="s">
        <v>11</v>
      </c>
      <c r="H63" s="36" t="s">
        <v>11</v>
      </c>
      <c r="I63" s="36">
        <f t="shared" si="55"/>
        <v>41</v>
      </c>
      <c r="J63" s="36">
        <v>38</v>
      </c>
      <c r="K63" s="36" t="s">
        <v>11</v>
      </c>
      <c r="L63" s="36" t="s">
        <v>11</v>
      </c>
      <c r="M63" s="36">
        <f t="shared" si="56"/>
        <v>38</v>
      </c>
      <c r="N63" s="36">
        <v>37</v>
      </c>
      <c r="O63" s="36" t="s">
        <v>11</v>
      </c>
      <c r="P63" s="36" t="s">
        <v>11</v>
      </c>
      <c r="Q63" s="36">
        <f t="shared" si="57"/>
        <v>37</v>
      </c>
      <c r="R63" s="36">
        <v>33</v>
      </c>
      <c r="S63" s="36" t="s">
        <v>11</v>
      </c>
      <c r="T63" s="36" t="s">
        <v>11</v>
      </c>
      <c r="U63" s="36">
        <f t="shared" si="58"/>
        <v>33</v>
      </c>
      <c r="V63" s="36">
        <v>24</v>
      </c>
      <c r="W63" s="36" t="s">
        <v>11</v>
      </c>
      <c r="X63" s="36" t="s">
        <v>11</v>
      </c>
      <c r="Y63" s="36">
        <f t="shared" si="59"/>
        <v>24</v>
      </c>
      <c r="Z63" s="36">
        <v>26</v>
      </c>
      <c r="AA63" s="36" t="s">
        <v>11</v>
      </c>
      <c r="AB63" s="36" t="s">
        <v>11</v>
      </c>
      <c r="AC63" s="36">
        <f t="shared" si="60"/>
        <v>26</v>
      </c>
      <c r="AD63" s="36">
        <v>27</v>
      </c>
      <c r="AE63" s="36" t="s">
        <v>11</v>
      </c>
      <c r="AF63" s="36" t="s">
        <v>11</v>
      </c>
      <c r="AG63" s="36">
        <f t="shared" si="61"/>
        <v>27</v>
      </c>
    </row>
    <row r="64" spans="1:33" x14ac:dyDescent="0.25">
      <c r="A64" s="35" t="s">
        <v>15</v>
      </c>
      <c r="B64" s="37">
        <v>12</v>
      </c>
      <c r="C64" s="36" t="s">
        <v>11</v>
      </c>
      <c r="D64" s="36" t="s">
        <v>11</v>
      </c>
      <c r="E64" s="36">
        <f t="shared" si="54"/>
        <v>12</v>
      </c>
      <c r="F64" s="37">
        <v>33</v>
      </c>
      <c r="G64" s="36" t="s">
        <v>11</v>
      </c>
      <c r="H64" s="36" t="s">
        <v>11</v>
      </c>
      <c r="I64" s="36">
        <f t="shared" si="55"/>
        <v>33</v>
      </c>
      <c r="J64" s="37">
        <v>40</v>
      </c>
      <c r="K64" s="36" t="s">
        <v>11</v>
      </c>
      <c r="L64" s="36" t="s">
        <v>11</v>
      </c>
      <c r="M64" s="36">
        <f t="shared" si="56"/>
        <v>40</v>
      </c>
      <c r="N64" s="37">
        <v>29</v>
      </c>
      <c r="O64" s="36" t="s">
        <v>11</v>
      </c>
      <c r="P64" s="36" t="s">
        <v>11</v>
      </c>
      <c r="Q64" s="36">
        <f t="shared" si="57"/>
        <v>29</v>
      </c>
      <c r="R64" s="37">
        <v>9</v>
      </c>
      <c r="S64" s="36" t="s">
        <v>11</v>
      </c>
      <c r="T64" s="36" t="s">
        <v>11</v>
      </c>
      <c r="U64" s="36">
        <f t="shared" si="58"/>
        <v>9</v>
      </c>
      <c r="V64" s="37">
        <v>16</v>
      </c>
      <c r="W64" s="36" t="s">
        <v>11</v>
      </c>
      <c r="X64" s="36" t="s">
        <v>11</v>
      </c>
      <c r="Y64" s="36">
        <f t="shared" si="59"/>
        <v>16</v>
      </c>
      <c r="Z64" s="37">
        <v>20</v>
      </c>
      <c r="AA64" s="36" t="s">
        <v>11</v>
      </c>
      <c r="AB64" s="36" t="s">
        <v>11</v>
      </c>
      <c r="AC64" s="36">
        <f t="shared" si="60"/>
        <v>20</v>
      </c>
      <c r="AD64" s="37">
        <v>41</v>
      </c>
      <c r="AE64" s="36" t="s">
        <v>11</v>
      </c>
      <c r="AF64" s="36" t="s">
        <v>11</v>
      </c>
      <c r="AG64" s="36">
        <f t="shared" si="61"/>
        <v>41</v>
      </c>
    </row>
    <row r="65" spans="1:33" x14ac:dyDescent="0.25">
      <c r="A65" s="45" t="s">
        <v>16</v>
      </c>
      <c r="B65" s="48">
        <f>SUM(B63:B64)</f>
        <v>47</v>
      </c>
      <c r="C65" s="39" t="s">
        <v>11</v>
      </c>
      <c r="D65" s="39" t="s">
        <v>11</v>
      </c>
      <c r="E65" s="39">
        <f t="shared" si="54"/>
        <v>47</v>
      </c>
      <c r="F65" s="38">
        <f t="shared" ref="F65" si="62">SUM(F63:F64)</f>
        <v>74</v>
      </c>
      <c r="G65" s="39" t="s">
        <v>11</v>
      </c>
      <c r="H65" s="39" t="s">
        <v>11</v>
      </c>
      <c r="I65" s="39">
        <f t="shared" si="55"/>
        <v>74</v>
      </c>
      <c r="J65" s="38">
        <f t="shared" ref="J65" si="63">SUM(J63:J64)</f>
        <v>78</v>
      </c>
      <c r="K65" s="39" t="s">
        <v>11</v>
      </c>
      <c r="L65" s="39" t="s">
        <v>11</v>
      </c>
      <c r="M65" s="39">
        <f t="shared" si="56"/>
        <v>78</v>
      </c>
      <c r="N65" s="38">
        <f t="shared" ref="N65" si="64">SUM(N63:N64)</f>
        <v>66</v>
      </c>
      <c r="O65" s="39" t="s">
        <v>11</v>
      </c>
      <c r="P65" s="39" t="s">
        <v>11</v>
      </c>
      <c r="Q65" s="39">
        <f t="shared" si="57"/>
        <v>66</v>
      </c>
      <c r="R65" s="48">
        <f t="shared" ref="R65" si="65">SUM(R63:R64)</f>
        <v>42</v>
      </c>
      <c r="S65" s="39" t="s">
        <v>11</v>
      </c>
      <c r="T65" s="39" t="s">
        <v>11</v>
      </c>
      <c r="U65" s="39">
        <f t="shared" si="58"/>
        <v>42</v>
      </c>
      <c r="V65" s="48">
        <f t="shared" ref="V65" si="66">SUM(V63:V64)</f>
        <v>40</v>
      </c>
      <c r="W65" s="39" t="s">
        <v>11</v>
      </c>
      <c r="X65" s="39" t="s">
        <v>11</v>
      </c>
      <c r="Y65" s="39">
        <f t="shared" si="59"/>
        <v>40</v>
      </c>
      <c r="Z65" s="48">
        <f t="shared" ref="Z65" si="67">SUM(Z63:Z64)</f>
        <v>46</v>
      </c>
      <c r="AA65" s="39" t="s">
        <v>11</v>
      </c>
      <c r="AB65" s="39" t="s">
        <v>11</v>
      </c>
      <c r="AC65" s="39">
        <f t="shared" si="60"/>
        <v>46</v>
      </c>
      <c r="AD65" s="38">
        <f t="shared" ref="AD65" si="68">SUM(AD63:AD64)</f>
        <v>68</v>
      </c>
      <c r="AE65" s="39" t="s">
        <v>11</v>
      </c>
      <c r="AF65" s="39" t="s">
        <v>11</v>
      </c>
      <c r="AG65" s="39">
        <f t="shared" si="61"/>
        <v>68</v>
      </c>
    </row>
    <row r="66" spans="1:33" x14ac:dyDescent="0.25">
      <c r="A66" s="35" t="s">
        <v>17</v>
      </c>
      <c r="B66" s="48">
        <v>1</v>
      </c>
      <c r="C66" s="37">
        <v>27</v>
      </c>
      <c r="D66" s="36" t="s">
        <v>11</v>
      </c>
      <c r="E66" s="36">
        <f t="shared" si="54"/>
        <v>28</v>
      </c>
      <c r="F66" s="48">
        <v>4</v>
      </c>
      <c r="G66" s="37">
        <v>27</v>
      </c>
      <c r="H66" s="36" t="s">
        <v>11</v>
      </c>
      <c r="I66" s="36">
        <f t="shared" si="55"/>
        <v>31</v>
      </c>
      <c r="J66" s="48">
        <v>4</v>
      </c>
      <c r="K66" s="37">
        <v>27</v>
      </c>
      <c r="L66" s="36" t="s">
        <v>11</v>
      </c>
      <c r="M66" s="36">
        <f t="shared" si="56"/>
        <v>31</v>
      </c>
      <c r="N66" s="37">
        <v>23</v>
      </c>
      <c r="O66" s="37">
        <v>27</v>
      </c>
      <c r="P66" s="36" t="s">
        <v>11</v>
      </c>
      <c r="Q66" s="36">
        <f t="shared" si="57"/>
        <v>50</v>
      </c>
      <c r="R66" s="48">
        <v>9</v>
      </c>
      <c r="S66" s="37">
        <v>27</v>
      </c>
      <c r="T66" s="36" t="s">
        <v>11</v>
      </c>
      <c r="U66" s="36">
        <f t="shared" si="58"/>
        <v>36</v>
      </c>
      <c r="V66" s="48">
        <v>15</v>
      </c>
      <c r="W66" s="37">
        <v>23</v>
      </c>
      <c r="X66" s="36" t="s">
        <v>11</v>
      </c>
      <c r="Y66" s="36">
        <f t="shared" si="59"/>
        <v>38</v>
      </c>
      <c r="Z66" s="48">
        <v>2</v>
      </c>
      <c r="AA66" s="37">
        <v>28</v>
      </c>
      <c r="AB66" s="36" t="s">
        <v>11</v>
      </c>
      <c r="AC66" s="36">
        <f t="shared" si="60"/>
        <v>30</v>
      </c>
      <c r="AD66" s="48">
        <v>9</v>
      </c>
      <c r="AE66" s="37">
        <v>28</v>
      </c>
      <c r="AF66" s="36" t="s">
        <v>11</v>
      </c>
      <c r="AG66" s="36">
        <f t="shared" si="61"/>
        <v>37</v>
      </c>
    </row>
    <row r="67" spans="1:33" x14ac:dyDescent="0.25">
      <c r="A67" s="35" t="s">
        <v>18</v>
      </c>
      <c r="B67" s="37">
        <v>36</v>
      </c>
      <c r="C67" s="37">
        <v>11</v>
      </c>
      <c r="D67" s="36" t="s">
        <v>11</v>
      </c>
      <c r="E67" s="36">
        <f t="shared" si="54"/>
        <v>47</v>
      </c>
      <c r="F67" s="37">
        <v>43</v>
      </c>
      <c r="G67" s="37">
        <v>20</v>
      </c>
      <c r="H67" s="36" t="s">
        <v>11</v>
      </c>
      <c r="I67" s="36">
        <f t="shared" si="55"/>
        <v>63</v>
      </c>
      <c r="J67" s="49">
        <v>11</v>
      </c>
      <c r="K67" s="37">
        <v>19</v>
      </c>
      <c r="L67" s="36" t="s">
        <v>11</v>
      </c>
      <c r="M67" s="36">
        <f t="shared" si="56"/>
        <v>30</v>
      </c>
      <c r="N67" s="49">
        <v>16</v>
      </c>
      <c r="O67" s="37">
        <v>19</v>
      </c>
      <c r="P67" s="36" t="s">
        <v>11</v>
      </c>
      <c r="Q67" s="36">
        <f t="shared" si="57"/>
        <v>35</v>
      </c>
      <c r="R67" s="37">
        <v>36</v>
      </c>
      <c r="S67" s="37">
        <v>17</v>
      </c>
      <c r="T67" s="36" t="s">
        <v>11</v>
      </c>
      <c r="U67" s="36">
        <f t="shared" si="58"/>
        <v>53</v>
      </c>
      <c r="V67" s="37">
        <v>26</v>
      </c>
      <c r="W67" s="37">
        <v>18</v>
      </c>
      <c r="X67" s="36" t="s">
        <v>11</v>
      </c>
      <c r="Y67" s="36">
        <f t="shared" si="59"/>
        <v>44</v>
      </c>
      <c r="Z67" s="49">
        <v>6</v>
      </c>
      <c r="AA67" s="37">
        <v>20</v>
      </c>
      <c r="AB67" s="36" t="s">
        <v>11</v>
      </c>
      <c r="AC67" s="36">
        <f t="shared" si="60"/>
        <v>26</v>
      </c>
      <c r="AD67" s="49">
        <v>5</v>
      </c>
      <c r="AE67" s="37">
        <v>19</v>
      </c>
      <c r="AF67" s="36" t="s">
        <v>11</v>
      </c>
      <c r="AG67" s="36">
        <f t="shared" si="61"/>
        <v>24</v>
      </c>
    </row>
    <row r="68" spans="1:33" x14ac:dyDescent="0.25">
      <c r="A68" s="35" t="s">
        <v>2</v>
      </c>
      <c r="B68" s="37">
        <v>29</v>
      </c>
      <c r="C68" s="48">
        <v>6</v>
      </c>
      <c r="D68" s="36" t="s">
        <v>11</v>
      </c>
      <c r="E68" s="36">
        <f t="shared" si="54"/>
        <v>35</v>
      </c>
      <c r="F68" s="37">
        <v>24</v>
      </c>
      <c r="G68" s="37">
        <v>16</v>
      </c>
      <c r="H68" s="36" t="s">
        <v>11</v>
      </c>
      <c r="I68" s="36">
        <f t="shared" si="55"/>
        <v>40</v>
      </c>
      <c r="J68" s="48">
        <v>8</v>
      </c>
      <c r="K68" s="37">
        <v>17</v>
      </c>
      <c r="L68" s="36" t="s">
        <v>11</v>
      </c>
      <c r="M68" s="36">
        <f t="shared" si="56"/>
        <v>25</v>
      </c>
      <c r="N68" s="37">
        <v>34</v>
      </c>
      <c r="O68" s="37">
        <v>16</v>
      </c>
      <c r="P68" s="36" t="s">
        <v>11</v>
      </c>
      <c r="Q68" s="36">
        <f t="shared" si="57"/>
        <v>50</v>
      </c>
      <c r="R68" s="48">
        <v>18</v>
      </c>
      <c r="S68" s="37">
        <v>17</v>
      </c>
      <c r="T68" s="36" t="s">
        <v>11</v>
      </c>
      <c r="U68" s="36">
        <f t="shared" si="58"/>
        <v>35</v>
      </c>
      <c r="V68" s="48">
        <v>17</v>
      </c>
      <c r="W68" s="37">
        <v>13</v>
      </c>
      <c r="X68" s="36" t="s">
        <v>11</v>
      </c>
      <c r="Y68" s="36">
        <f t="shared" si="59"/>
        <v>30</v>
      </c>
      <c r="Z68" s="48">
        <v>8</v>
      </c>
      <c r="AA68" s="48">
        <v>5</v>
      </c>
      <c r="AB68" s="36" t="s">
        <v>11</v>
      </c>
      <c r="AC68" s="36">
        <f t="shared" si="60"/>
        <v>13</v>
      </c>
      <c r="AD68" s="48">
        <v>5</v>
      </c>
      <c r="AE68" s="48">
        <v>5</v>
      </c>
      <c r="AF68" s="36" t="s">
        <v>11</v>
      </c>
      <c r="AG68" s="36">
        <f t="shared" si="61"/>
        <v>10</v>
      </c>
    </row>
    <row r="69" spans="1:33" x14ac:dyDescent="0.25">
      <c r="A69" s="35" t="s">
        <v>30</v>
      </c>
      <c r="B69" s="36">
        <v>26</v>
      </c>
      <c r="C69" s="37">
        <v>15</v>
      </c>
      <c r="D69" s="36" t="s">
        <v>11</v>
      </c>
      <c r="E69" s="36">
        <f t="shared" si="54"/>
        <v>41</v>
      </c>
      <c r="F69" s="36">
        <v>24</v>
      </c>
      <c r="G69" s="37">
        <v>18</v>
      </c>
      <c r="H69" s="36" t="s">
        <v>11</v>
      </c>
      <c r="I69" s="36">
        <f t="shared" si="55"/>
        <v>42</v>
      </c>
      <c r="J69" s="36">
        <v>23</v>
      </c>
      <c r="K69" s="37">
        <v>15</v>
      </c>
      <c r="L69" s="36" t="s">
        <v>11</v>
      </c>
      <c r="M69" s="36">
        <f t="shared" si="56"/>
        <v>38</v>
      </c>
      <c r="N69" s="36">
        <v>26</v>
      </c>
      <c r="O69" s="37">
        <v>22</v>
      </c>
      <c r="P69" s="36" t="s">
        <v>11</v>
      </c>
      <c r="Q69" s="36">
        <f t="shared" si="57"/>
        <v>48</v>
      </c>
      <c r="R69" s="36">
        <v>23</v>
      </c>
      <c r="S69" s="37">
        <v>18</v>
      </c>
      <c r="T69" s="36" t="s">
        <v>11</v>
      </c>
      <c r="U69" s="36">
        <f t="shared" si="58"/>
        <v>41</v>
      </c>
      <c r="V69" s="72">
        <v>17</v>
      </c>
      <c r="W69" s="37">
        <v>19</v>
      </c>
      <c r="X69" s="36" t="s">
        <v>11</v>
      </c>
      <c r="Y69" s="36">
        <f t="shared" si="59"/>
        <v>36</v>
      </c>
      <c r="Z69" s="36">
        <v>23</v>
      </c>
      <c r="AA69" s="37">
        <v>10</v>
      </c>
      <c r="AB69" s="36" t="s">
        <v>11</v>
      </c>
      <c r="AC69" s="36">
        <f t="shared" si="60"/>
        <v>33</v>
      </c>
      <c r="AD69" s="72">
        <v>17</v>
      </c>
      <c r="AE69" s="37">
        <v>19</v>
      </c>
      <c r="AF69" s="36" t="s">
        <v>11</v>
      </c>
      <c r="AG69" s="36">
        <f t="shared" si="61"/>
        <v>36</v>
      </c>
    </row>
    <row r="70" spans="1:33" x14ac:dyDescent="0.25">
      <c r="A70" s="35" t="s">
        <v>31</v>
      </c>
      <c r="B70" s="37">
        <v>28</v>
      </c>
      <c r="C70" s="37">
        <v>10</v>
      </c>
      <c r="D70" s="36" t="s">
        <v>11</v>
      </c>
      <c r="E70" s="36">
        <f t="shared" si="54"/>
        <v>38</v>
      </c>
      <c r="F70" s="37">
        <v>23</v>
      </c>
      <c r="G70" s="37">
        <v>11</v>
      </c>
      <c r="H70" s="36" t="s">
        <v>11</v>
      </c>
      <c r="I70" s="36">
        <f t="shared" si="55"/>
        <v>34</v>
      </c>
      <c r="J70" s="48">
        <v>17</v>
      </c>
      <c r="K70" s="48">
        <v>7</v>
      </c>
      <c r="L70" s="36" t="s">
        <v>11</v>
      </c>
      <c r="M70" s="36">
        <f t="shared" si="56"/>
        <v>24</v>
      </c>
      <c r="N70" s="37">
        <v>28</v>
      </c>
      <c r="O70" s="37">
        <v>12</v>
      </c>
      <c r="P70" s="36" t="s">
        <v>11</v>
      </c>
      <c r="Q70" s="36">
        <f t="shared" si="57"/>
        <v>40</v>
      </c>
      <c r="R70" s="48">
        <v>16</v>
      </c>
      <c r="S70" s="37">
        <v>10</v>
      </c>
      <c r="T70" s="36" t="s">
        <v>11</v>
      </c>
      <c r="U70" s="36">
        <f t="shared" si="58"/>
        <v>26</v>
      </c>
      <c r="V70" s="48">
        <v>11</v>
      </c>
      <c r="W70" s="37">
        <v>13</v>
      </c>
      <c r="X70" s="36" t="s">
        <v>11</v>
      </c>
      <c r="Y70" s="36">
        <f t="shared" si="59"/>
        <v>24</v>
      </c>
      <c r="Z70" s="48">
        <v>12</v>
      </c>
      <c r="AA70" s="37">
        <v>10</v>
      </c>
      <c r="AB70" s="36" t="s">
        <v>11</v>
      </c>
      <c r="AC70" s="36">
        <f t="shared" si="60"/>
        <v>22</v>
      </c>
      <c r="AD70" s="49">
        <v>10</v>
      </c>
      <c r="AE70" s="37">
        <v>13</v>
      </c>
      <c r="AF70" s="36" t="s">
        <v>11</v>
      </c>
      <c r="AG70" s="36">
        <f t="shared" si="61"/>
        <v>23</v>
      </c>
    </row>
    <row r="71" spans="1:33" x14ac:dyDescent="0.25">
      <c r="A71" s="35" t="s">
        <v>32</v>
      </c>
      <c r="B71" s="37">
        <v>42</v>
      </c>
      <c r="C71" s="37">
        <v>13</v>
      </c>
      <c r="D71" s="36" t="s">
        <v>11</v>
      </c>
      <c r="E71" s="36">
        <f t="shared" si="54"/>
        <v>55</v>
      </c>
      <c r="F71" s="37">
        <v>42</v>
      </c>
      <c r="G71" s="37">
        <v>12</v>
      </c>
      <c r="H71" s="36" t="s">
        <v>11</v>
      </c>
      <c r="I71" s="36">
        <f t="shared" si="55"/>
        <v>54</v>
      </c>
      <c r="J71" s="37">
        <v>34</v>
      </c>
      <c r="K71" s="37">
        <v>14</v>
      </c>
      <c r="L71" s="36" t="s">
        <v>11</v>
      </c>
      <c r="M71" s="36">
        <f t="shared" si="56"/>
        <v>48</v>
      </c>
      <c r="N71" s="37">
        <v>33</v>
      </c>
      <c r="O71" s="37">
        <v>14</v>
      </c>
      <c r="P71" s="36" t="s">
        <v>11</v>
      </c>
      <c r="Q71" s="36">
        <f t="shared" si="57"/>
        <v>47</v>
      </c>
      <c r="R71" s="37">
        <v>27</v>
      </c>
      <c r="S71" s="37">
        <v>13</v>
      </c>
      <c r="T71" s="36" t="s">
        <v>11</v>
      </c>
      <c r="U71" s="36">
        <f t="shared" si="58"/>
        <v>40</v>
      </c>
      <c r="V71" s="37">
        <v>23</v>
      </c>
      <c r="W71" s="37">
        <v>13</v>
      </c>
      <c r="X71" s="36" t="s">
        <v>11</v>
      </c>
      <c r="Y71" s="36">
        <f t="shared" si="59"/>
        <v>36</v>
      </c>
      <c r="Z71" s="37">
        <v>36</v>
      </c>
      <c r="AA71" s="37">
        <v>10</v>
      </c>
      <c r="AB71" s="36" t="s">
        <v>11</v>
      </c>
      <c r="AC71" s="36">
        <f t="shared" si="60"/>
        <v>46</v>
      </c>
      <c r="AD71" s="37">
        <v>23</v>
      </c>
      <c r="AE71" s="37">
        <v>10</v>
      </c>
      <c r="AF71" s="36" t="s">
        <v>11</v>
      </c>
      <c r="AG71" s="36">
        <f t="shared" si="61"/>
        <v>33</v>
      </c>
    </row>
    <row r="72" spans="1:33" x14ac:dyDescent="0.25">
      <c r="A72" s="35" t="s">
        <v>20</v>
      </c>
      <c r="B72" s="36" t="s">
        <v>11</v>
      </c>
      <c r="C72" s="37">
        <v>14</v>
      </c>
      <c r="D72" s="36">
        <v>16</v>
      </c>
      <c r="E72" s="36">
        <f t="shared" si="54"/>
        <v>30</v>
      </c>
      <c r="F72" s="36" t="s">
        <v>11</v>
      </c>
      <c r="G72" s="37">
        <v>17</v>
      </c>
      <c r="H72" s="36">
        <v>19</v>
      </c>
      <c r="I72" s="36">
        <f t="shared" si="55"/>
        <v>36</v>
      </c>
      <c r="J72" s="36" t="s">
        <v>11</v>
      </c>
      <c r="K72" s="37">
        <v>17</v>
      </c>
      <c r="L72" s="36">
        <v>19</v>
      </c>
      <c r="M72" s="36">
        <f t="shared" si="56"/>
        <v>36</v>
      </c>
      <c r="N72" s="36" t="s">
        <v>11</v>
      </c>
      <c r="O72" s="37">
        <v>18</v>
      </c>
      <c r="P72" s="36">
        <v>20</v>
      </c>
      <c r="Q72" s="36">
        <f t="shared" si="57"/>
        <v>38</v>
      </c>
      <c r="R72" s="36" t="s">
        <v>11</v>
      </c>
      <c r="S72" s="37">
        <v>15</v>
      </c>
      <c r="T72" s="36">
        <v>17</v>
      </c>
      <c r="U72" s="36">
        <f t="shared" si="58"/>
        <v>32</v>
      </c>
      <c r="V72" s="36" t="s">
        <v>11</v>
      </c>
      <c r="W72" s="37">
        <v>11</v>
      </c>
      <c r="X72" s="36">
        <v>15</v>
      </c>
      <c r="Y72" s="36">
        <f t="shared" si="59"/>
        <v>26</v>
      </c>
      <c r="Z72" s="36" t="s">
        <v>11</v>
      </c>
      <c r="AA72" s="37">
        <v>10</v>
      </c>
      <c r="AB72" s="36">
        <v>15</v>
      </c>
      <c r="AC72" s="36">
        <f t="shared" si="60"/>
        <v>25</v>
      </c>
      <c r="AD72" s="36" t="s">
        <v>11</v>
      </c>
      <c r="AE72" s="37">
        <v>16</v>
      </c>
      <c r="AF72" s="36">
        <v>18</v>
      </c>
      <c r="AG72" s="36">
        <f t="shared" si="61"/>
        <v>34</v>
      </c>
    </row>
    <row r="73" spans="1:33" x14ac:dyDescent="0.25">
      <c r="A73" s="35" t="s">
        <v>28</v>
      </c>
      <c r="B73" s="37">
        <v>26</v>
      </c>
      <c r="C73" s="37">
        <v>14</v>
      </c>
      <c r="D73" s="36">
        <v>20</v>
      </c>
      <c r="E73" s="36">
        <f t="shared" si="54"/>
        <v>60</v>
      </c>
      <c r="F73" s="37">
        <v>30</v>
      </c>
      <c r="G73" s="37">
        <v>17</v>
      </c>
      <c r="H73" s="36">
        <v>21</v>
      </c>
      <c r="I73" s="36">
        <f t="shared" si="55"/>
        <v>68</v>
      </c>
      <c r="J73" s="37">
        <v>25</v>
      </c>
      <c r="K73" s="37">
        <v>15</v>
      </c>
      <c r="L73" s="36">
        <v>21</v>
      </c>
      <c r="M73" s="36">
        <f t="shared" si="56"/>
        <v>61</v>
      </c>
      <c r="N73" s="37">
        <v>28</v>
      </c>
      <c r="O73" s="37">
        <v>15</v>
      </c>
      <c r="P73" s="36">
        <v>21</v>
      </c>
      <c r="Q73" s="36">
        <f t="shared" si="57"/>
        <v>64</v>
      </c>
      <c r="R73" s="37">
        <v>20</v>
      </c>
      <c r="S73" s="37">
        <v>15</v>
      </c>
      <c r="T73" s="36">
        <v>20</v>
      </c>
      <c r="U73" s="36">
        <f t="shared" si="58"/>
        <v>55</v>
      </c>
      <c r="V73" s="37">
        <v>19</v>
      </c>
      <c r="W73" s="37">
        <v>15</v>
      </c>
      <c r="X73" s="36">
        <v>20</v>
      </c>
      <c r="Y73" s="36">
        <f t="shared" si="59"/>
        <v>54</v>
      </c>
      <c r="Z73" s="37">
        <v>26</v>
      </c>
      <c r="AA73" s="37">
        <v>15</v>
      </c>
      <c r="AB73" s="36">
        <v>20</v>
      </c>
      <c r="AC73" s="36">
        <f t="shared" si="60"/>
        <v>61</v>
      </c>
      <c r="AD73" s="48">
        <v>14</v>
      </c>
      <c r="AE73" s="37">
        <v>15</v>
      </c>
      <c r="AF73" s="36">
        <v>20</v>
      </c>
      <c r="AG73" s="36">
        <f t="shared" si="61"/>
        <v>49</v>
      </c>
    </row>
    <row r="74" spans="1:33" x14ac:dyDescent="0.25">
      <c r="A74" s="45" t="s">
        <v>29</v>
      </c>
      <c r="B74" s="39">
        <f>SUM(B62,B65,B66,B67,B68,B69,B70,B71,B72,B73)</f>
        <v>306</v>
      </c>
      <c r="C74" s="39">
        <f t="shared" ref="C74:D74" si="69">SUM(C62,C65,C66,C67,C68,C69,C70,C71,C72,C73)</f>
        <v>136</v>
      </c>
      <c r="D74" s="39">
        <f t="shared" si="69"/>
        <v>36</v>
      </c>
      <c r="E74" s="39">
        <f>SUM(B74:D74)-49</f>
        <v>429</v>
      </c>
      <c r="F74" s="39">
        <f>SUM(F62,F65,F66,F67,F68,F69,F70,F71,F72,F73)</f>
        <v>331</v>
      </c>
      <c r="G74" s="39">
        <f t="shared" ref="G74:H74" si="70">SUM(G62,G65,G66,G67,G68,G69,G70,G71,G72,G73)</f>
        <v>164</v>
      </c>
      <c r="H74" s="39">
        <f t="shared" si="70"/>
        <v>40</v>
      </c>
      <c r="I74" s="39">
        <f>SUM(F74:H74)-49</f>
        <v>486</v>
      </c>
      <c r="J74" s="39">
        <f>SUM(J62,J65,J66,J67,J68,J69,J70,J71,J72,J73)</f>
        <v>262</v>
      </c>
      <c r="K74" s="39">
        <f t="shared" ref="K74:L74" si="71">SUM(K62,K65,K66,K67,K68,K69,K70,K71,K72,K73)</f>
        <v>160</v>
      </c>
      <c r="L74" s="39">
        <f t="shared" si="71"/>
        <v>40</v>
      </c>
      <c r="M74" s="39">
        <f>SUM(J74:L74)-49</f>
        <v>413</v>
      </c>
      <c r="N74" s="39">
        <f>SUM(N62,N65,N66,N67,N68,N69,N70,N71,N72,N73)</f>
        <v>317</v>
      </c>
      <c r="O74" s="39">
        <f t="shared" ref="O74:P74" si="72">SUM(O62,O65,O66,O67,O68,O69,O70,O71,O72,O73)</f>
        <v>177</v>
      </c>
      <c r="P74" s="39">
        <f t="shared" si="72"/>
        <v>41</v>
      </c>
      <c r="Q74" s="39">
        <f>SUM(N74:P74)-49</f>
        <v>486</v>
      </c>
      <c r="R74" s="39">
        <f>SUM(R62,R65,R66,R67,R68,R69,R70,R71,R72,R73)</f>
        <v>246</v>
      </c>
      <c r="S74" s="39">
        <f t="shared" ref="S74:T74" si="73">SUM(S62,S65,S66,S67,S68,S69,S70,S71,S72,S73)</f>
        <v>157</v>
      </c>
      <c r="T74" s="39">
        <f t="shared" si="73"/>
        <v>37</v>
      </c>
      <c r="U74" s="39">
        <f>SUM(R74:T74)-49</f>
        <v>391</v>
      </c>
      <c r="V74" s="39">
        <f>SUM(V62,V65,V66,V67,V68,V69,V70,V71,V72,V73)</f>
        <v>214</v>
      </c>
      <c r="W74" s="39">
        <f t="shared" ref="W74:X74" si="74">SUM(W62,W65,W66,W67,W68,W69,W70,W71,W72,W73)</f>
        <v>152</v>
      </c>
      <c r="X74" s="39">
        <f t="shared" si="74"/>
        <v>35</v>
      </c>
      <c r="Y74" s="39">
        <f>SUM(V74:X74)-49</f>
        <v>352</v>
      </c>
      <c r="Z74" s="39">
        <f>SUM(Z62,Z65,Z66,Z67,Z68,Z69,Z70,Z71,Z72,Z73)</f>
        <v>219</v>
      </c>
      <c r="AA74" s="39">
        <f t="shared" ref="AA74:AB74" si="75">SUM(AA62,AA65,AA66,AA67,AA68,AA69,AA70,AA71,AA72,AA73)</f>
        <v>133</v>
      </c>
      <c r="AB74" s="39">
        <f t="shared" si="75"/>
        <v>35</v>
      </c>
      <c r="AC74" s="39">
        <f>SUM(Z74:AB74)-49</f>
        <v>338</v>
      </c>
      <c r="AD74" s="39">
        <f>SUM(AD62,AD65,AD66,AD67,AD68,AD69,AD70,AD71,AD72,AD73)</f>
        <v>197</v>
      </c>
      <c r="AE74" s="39">
        <f t="shared" ref="AE74:AF74" si="76">SUM(AE62,AE65,AE66,AE67,AE68,AE69,AE70,AE71,AE72,AE73)</f>
        <v>151</v>
      </c>
      <c r="AF74" s="39">
        <f t="shared" si="76"/>
        <v>38</v>
      </c>
      <c r="AG74" s="39">
        <f>SUM(AG62,AG65:AG72)</f>
        <v>337</v>
      </c>
    </row>
    <row r="75" spans="1:33" ht="26.25" x14ac:dyDescent="0.25">
      <c r="A75" s="193" t="s">
        <v>283</v>
      </c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</row>
    <row r="76" spans="1:33" ht="21.75" x14ac:dyDescent="0.25">
      <c r="A76" s="223" t="s">
        <v>0</v>
      </c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</row>
    <row r="77" spans="1:33" ht="19.5" x14ac:dyDescent="0.25">
      <c r="A77" s="222" t="s">
        <v>238</v>
      </c>
      <c r="B77" s="222"/>
      <c r="C77" s="222"/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</row>
    <row r="78" spans="1:33" ht="19.5" x14ac:dyDescent="0.35">
      <c r="A78" s="45" t="s">
        <v>1</v>
      </c>
      <c r="B78" s="196" t="s">
        <v>274</v>
      </c>
      <c r="C78" s="196"/>
      <c r="D78" s="196"/>
      <c r="E78" s="196"/>
      <c r="F78" s="206" t="s">
        <v>385</v>
      </c>
      <c r="G78" s="206"/>
      <c r="H78" s="206"/>
      <c r="I78" s="206"/>
      <c r="J78" s="220" t="s">
        <v>386</v>
      </c>
      <c r="K78" s="220"/>
      <c r="L78" s="220"/>
      <c r="M78" s="220"/>
      <c r="N78" s="220" t="s">
        <v>387</v>
      </c>
      <c r="O78" s="220"/>
      <c r="P78" s="220"/>
      <c r="Q78" s="220"/>
      <c r="R78" s="221">
        <v>37</v>
      </c>
      <c r="S78" s="221"/>
      <c r="T78" s="221"/>
      <c r="U78" s="221"/>
      <c r="V78" s="217">
        <v>38</v>
      </c>
      <c r="W78" s="218"/>
      <c r="X78" s="218"/>
      <c r="Y78" s="219"/>
      <c r="Z78" s="217">
        <v>39</v>
      </c>
      <c r="AA78" s="218"/>
      <c r="AB78" s="218"/>
      <c r="AC78" s="219"/>
      <c r="AD78" s="217">
        <v>40</v>
      </c>
      <c r="AE78" s="218"/>
      <c r="AF78" s="218"/>
      <c r="AG78" s="219"/>
    </row>
    <row r="79" spans="1:33" x14ac:dyDescent="0.25">
      <c r="A79" s="35" t="s">
        <v>3</v>
      </c>
      <c r="B79" s="35" t="s">
        <v>4</v>
      </c>
      <c r="C79" s="35" t="s">
        <v>5</v>
      </c>
      <c r="D79" s="35" t="s">
        <v>6</v>
      </c>
      <c r="E79" s="35" t="s">
        <v>7</v>
      </c>
      <c r="F79" s="35" t="s">
        <v>4</v>
      </c>
      <c r="G79" s="35" t="s">
        <v>5</v>
      </c>
      <c r="H79" s="35" t="s">
        <v>6</v>
      </c>
      <c r="I79" s="35" t="s">
        <v>7</v>
      </c>
      <c r="J79" s="35" t="s">
        <v>4</v>
      </c>
      <c r="K79" s="35" t="s">
        <v>5</v>
      </c>
      <c r="L79" s="35" t="s">
        <v>6</v>
      </c>
      <c r="M79" s="35" t="s">
        <v>7</v>
      </c>
      <c r="N79" s="35" t="s">
        <v>4</v>
      </c>
      <c r="O79" s="35" t="s">
        <v>5</v>
      </c>
      <c r="P79" s="35" t="s">
        <v>6</v>
      </c>
      <c r="Q79" s="35" t="s">
        <v>7</v>
      </c>
      <c r="R79" s="35" t="s">
        <v>4</v>
      </c>
      <c r="S79" s="35" t="s">
        <v>5</v>
      </c>
      <c r="T79" s="35" t="s">
        <v>6</v>
      </c>
      <c r="U79" s="35" t="s">
        <v>7</v>
      </c>
      <c r="V79" s="35" t="s">
        <v>4</v>
      </c>
      <c r="W79" s="35" t="s">
        <v>5</v>
      </c>
      <c r="X79" s="35" t="s">
        <v>6</v>
      </c>
      <c r="Y79" s="35" t="s">
        <v>7</v>
      </c>
      <c r="Z79" s="35" t="s">
        <v>4</v>
      </c>
      <c r="AA79" s="35" t="s">
        <v>5</v>
      </c>
      <c r="AB79" s="35" t="s">
        <v>6</v>
      </c>
      <c r="AC79" s="35" t="s">
        <v>7</v>
      </c>
      <c r="AD79" s="35" t="s">
        <v>4</v>
      </c>
      <c r="AE79" s="35" t="s">
        <v>5</v>
      </c>
      <c r="AF79" s="35" t="s">
        <v>6</v>
      </c>
      <c r="AG79" s="35" t="s">
        <v>7</v>
      </c>
    </row>
    <row r="80" spans="1:33" x14ac:dyDescent="0.25">
      <c r="A80" s="35" t="s">
        <v>10</v>
      </c>
      <c r="B80" s="36" t="s">
        <v>11</v>
      </c>
      <c r="C80" s="36" t="s">
        <v>11</v>
      </c>
      <c r="D80" s="36" t="s">
        <v>11</v>
      </c>
      <c r="E80" s="36" t="s">
        <v>11</v>
      </c>
      <c r="F80" s="36">
        <v>18</v>
      </c>
      <c r="G80" s="36">
        <v>11</v>
      </c>
      <c r="H80" s="36" t="s">
        <v>11</v>
      </c>
      <c r="I80" s="36">
        <f>SUM(F80:H80)</f>
        <v>29</v>
      </c>
      <c r="J80" s="36">
        <v>10</v>
      </c>
      <c r="K80" s="36">
        <v>7</v>
      </c>
      <c r="L80" s="36" t="s">
        <v>11</v>
      </c>
      <c r="M80" s="36">
        <f>SUM(J80:L80)</f>
        <v>17</v>
      </c>
      <c r="N80" s="36">
        <v>23</v>
      </c>
      <c r="O80" s="36">
        <v>13</v>
      </c>
      <c r="P80" s="36" t="s">
        <v>11</v>
      </c>
      <c r="Q80" s="36">
        <f>SUM(N80:P80)</f>
        <v>36</v>
      </c>
      <c r="R80" s="36" t="s">
        <v>11</v>
      </c>
      <c r="S80" s="36" t="s">
        <v>11</v>
      </c>
      <c r="T80" s="36" t="s">
        <v>11</v>
      </c>
      <c r="U80" s="36" t="s">
        <v>11</v>
      </c>
      <c r="V80" s="36" t="s">
        <v>11</v>
      </c>
      <c r="W80" s="36" t="s">
        <v>11</v>
      </c>
      <c r="X80" s="36" t="s">
        <v>11</v>
      </c>
      <c r="Y80" s="36" t="s">
        <v>11</v>
      </c>
      <c r="Z80" s="36" t="s">
        <v>11</v>
      </c>
      <c r="AA80" s="36" t="s">
        <v>11</v>
      </c>
      <c r="AB80" s="36" t="s">
        <v>11</v>
      </c>
      <c r="AC80" s="36" t="s">
        <v>11</v>
      </c>
      <c r="AD80" s="36" t="s">
        <v>11</v>
      </c>
      <c r="AE80" s="36" t="s">
        <v>11</v>
      </c>
      <c r="AF80" s="36" t="s">
        <v>11</v>
      </c>
      <c r="AG80" s="36" t="s">
        <v>11</v>
      </c>
    </row>
    <row r="81" spans="1:33" x14ac:dyDescent="0.25">
      <c r="A81" s="35" t="s">
        <v>12</v>
      </c>
      <c r="B81" s="36" t="s">
        <v>11</v>
      </c>
      <c r="C81" s="36" t="s">
        <v>11</v>
      </c>
      <c r="D81" s="36" t="s">
        <v>11</v>
      </c>
      <c r="E81" s="36" t="s">
        <v>11</v>
      </c>
      <c r="F81" s="36">
        <v>28</v>
      </c>
      <c r="G81" s="36">
        <v>14</v>
      </c>
      <c r="H81" s="36" t="s">
        <v>11</v>
      </c>
      <c r="I81" s="36">
        <f>SUM(F81:H81)</f>
        <v>42</v>
      </c>
      <c r="J81" s="36">
        <v>15</v>
      </c>
      <c r="K81" s="36">
        <v>13</v>
      </c>
      <c r="L81" s="36" t="s">
        <v>11</v>
      </c>
      <c r="M81" s="36">
        <f>SUM(J81:L81)</f>
        <v>28</v>
      </c>
      <c r="N81" s="36">
        <v>15</v>
      </c>
      <c r="O81" s="36">
        <v>13</v>
      </c>
      <c r="P81" s="36" t="s">
        <v>11</v>
      </c>
      <c r="Q81" s="36">
        <f>SUM(N81:P81)</f>
        <v>28</v>
      </c>
      <c r="R81" s="36" t="s">
        <v>11</v>
      </c>
      <c r="S81" s="36" t="s">
        <v>11</v>
      </c>
      <c r="T81" s="36" t="s">
        <v>11</v>
      </c>
      <c r="U81" s="36" t="s">
        <v>11</v>
      </c>
      <c r="V81" s="36" t="s">
        <v>11</v>
      </c>
      <c r="W81" s="36" t="s">
        <v>11</v>
      </c>
      <c r="X81" s="36" t="s">
        <v>11</v>
      </c>
      <c r="Y81" s="36" t="s">
        <v>11</v>
      </c>
      <c r="Z81" s="36" t="s">
        <v>11</v>
      </c>
      <c r="AA81" s="36" t="s">
        <v>11</v>
      </c>
      <c r="AB81" s="36" t="s">
        <v>11</v>
      </c>
      <c r="AC81" s="36" t="s">
        <v>11</v>
      </c>
      <c r="AD81" s="36" t="s">
        <v>11</v>
      </c>
      <c r="AE81" s="36" t="s">
        <v>11</v>
      </c>
      <c r="AF81" s="36" t="s">
        <v>11</v>
      </c>
      <c r="AG81" s="36" t="s">
        <v>11</v>
      </c>
    </row>
    <row r="82" spans="1:33" x14ac:dyDescent="0.25">
      <c r="A82" s="45" t="s">
        <v>13</v>
      </c>
      <c r="B82" s="36" t="s">
        <v>11</v>
      </c>
      <c r="C82" s="36" t="s">
        <v>11</v>
      </c>
      <c r="D82" s="36" t="s">
        <v>11</v>
      </c>
      <c r="E82" s="36" t="s">
        <v>11</v>
      </c>
      <c r="F82" s="38">
        <f>SUM(F80:F81)</f>
        <v>46</v>
      </c>
      <c r="G82" s="38">
        <f>SUM(G80:G81)</f>
        <v>25</v>
      </c>
      <c r="H82" s="39" t="s">
        <v>11</v>
      </c>
      <c r="I82" s="39">
        <f t="shared" ref="I82:I93" si="77">SUM(F82:H82)</f>
        <v>71</v>
      </c>
      <c r="J82" s="48">
        <f>SUM(J80:J81)</f>
        <v>25</v>
      </c>
      <c r="K82" s="38">
        <f>SUM(K80:K81)</f>
        <v>20</v>
      </c>
      <c r="L82" s="39" t="s">
        <v>11</v>
      </c>
      <c r="M82" s="39">
        <f t="shared" ref="M82:M93" si="78">SUM(J82:L82)</f>
        <v>45</v>
      </c>
      <c r="N82" s="48">
        <f>SUM(N80:N81)</f>
        <v>38</v>
      </c>
      <c r="O82" s="38">
        <f>SUM(O80:O81)</f>
        <v>26</v>
      </c>
      <c r="P82" s="39" t="s">
        <v>11</v>
      </c>
      <c r="Q82" s="39">
        <f t="shared" ref="Q82:Q93" si="79">SUM(N82:P82)</f>
        <v>64</v>
      </c>
      <c r="R82" s="36" t="s">
        <v>11</v>
      </c>
      <c r="S82" s="36" t="s">
        <v>11</v>
      </c>
      <c r="T82" s="36" t="s">
        <v>11</v>
      </c>
      <c r="U82" s="36" t="s">
        <v>11</v>
      </c>
      <c r="V82" s="36" t="s">
        <v>11</v>
      </c>
      <c r="W82" s="36" t="s">
        <v>11</v>
      </c>
      <c r="X82" s="36" t="s">
        <v>11</v>
      </c>
      <c r="Y82" s="36" t="s">
        <v>11</v>
      </c>
      <c r="Z82" s="36" t="s">
        <v>11</v>
      </c>
      <c r="AA82" s="36" t="s">
        <v>11</v>
      </c>
      <c r="AB82" s="36" t="s">
        <v>11</v>
      </c>
      <c r="AC82" s="36" t="s">
        <v>11</v>
      </c>
      <c r="AD82" s="36" t="s">
        <v>11</v>
      </c>
      <c r="AE82" s="36" t="s">
        <v>11</v>
      </c>
      <c r="AF82" s="36" t="s">
        <v>11</v>
      </c>
      <c r="AG82" s="36" t="s">
        <v>11</v>
      </c>
    </row>
    <row r="83" spans="1:33" x14ac:dyDescent="0.25">
      <c r="A83" s="35" t="s">
        <v>14</v>
      </c>
      <c r="B83" s="36" t="s">
        <v>11</v>
      </c>
      <c r="C83" s="36" t="s">
        <v>11</v>
      </c>
      <c r="D83" s="36" t="s">
        <v>11</v>
      </c>
      <c r="E83" s="36" t="s">
        <v>11</v>
      </c>
      <c r="F83" s="36">
        <v>18</v>
      </c>
      <c r="G83" s="36" t="s">
        <v>11</v>
      </c>
      <c r="H83" s="36" t="s">
        <v>11</v>
      </c>
      <c r="I83" s="36">
        <f t="shared" si="77"/>
        <v>18</v>
      </c>
      <c r="J83" s="36">
        <v>16</v>
      </c>
      <c r="K83" s="36" t="s">
        <v>11</v>
      </c>
      <c r="L83" s="36" t="s">
        <v>11</v>
      </c>
      <c r="M83" s="36">
        <f t="shared" si="78"/>
        <v>16</v>
      </c>
      <c r="N83" s="36">
        <v>20</v>
      </c>
      <c r="O83" s="36" t="s">
        <v>11</v>
      </c>
      <c r="P83" s="36" t="s">
        <v>11</v>
      </c>
      <c r="Q83" s="36">
        <f t="shared" si="79"/>
        <v>20</v>
      </c>
      <c r="R83" s="36">
        <v>10</v>
      </c>
      <c r="S83" s="36" t="s">
        <v>11</v>
      </c>
      <c r="T83" s="36" t="s">
        <v>11</v>
      </c>
      <c r="U83" s="36">
        <f t="shared" ref="U83:U86" si="80">SUM(R83:T83)</f>
        <v>10</v>
      </c>
      <c r="V83" s="36" t="s">
        <v>11</v>
      </c>
      <c r="W83" s="36" t="s">
        <v>11</v>
      </c>
      <c r="X83" s="36" t="s">
        <v>11</v>
      </c>
      <c r="Y83" s="36" t="s">
        <v>11</v>
      </c>
      <c r="Z83" s="36" t="s">
        <v>11</v>
      </c>
      <c r="AA83" s="36" t="s">
        <v>11</v>
      </c>
      <c r="AB83" s="36" t="s">
        <v>11</v>
      </c>
      <c r="AC83" s="36" t="s">
        <v>11</v>
      </c>
      <c r="AD83" s="36" t="s">
        <v>11</v>
      </c>
      <c r="AE83" s="36" t="s">
        <v>11</v>
      </c>
      <c r="AF83" s="36" t="s">
        <v>11</v>
      </c>
      <c r="AG83" s="36" t="s">
        <v>11</v>
      </c>
    </row>
    <row r="84" spans="1:33" x14ac:dyDescent="0.25">
      <c r="A84" s="35" t="s">
        <v>15</v>
      </c>
      <c r="B84" s="36" t="s">
        <v>11</v>
      </c>
      <c r="C84" s="36" t="s">
        <v>11</v>
      </c>
      <c r="D84" s="36" t="s">
        <v>11</v>
      </c>
      <c r="E84" s="36" t="s">
        <v>11</v>
      </c>
      <c r="F84" s="37">
        <v>11</v>
      </c>
      <c r="G84" s="36" t="s">
        <v>11</v>
      </c>
      <c r="H84" s="36" t="s">
        <v>11</v>
      </c>
      <c r="I84" s="36">
        <f t="shared" si="77"/>
        <v>11</v>
      </c>
      <c r="J84" s="37">
        <v>1</v>
      </c>
      <c r="K84" s="36" t="s">
        <v>11</v>
      </c>
      <c r="L84" s="36" t="s">
        <v>11</v>
      </c>
      <c r="M84" s="36">
        <f t="shared" si="78"/>
        <v>1</v>
      </c>
      <c r="N84" s="37">
        <v>0</v>
      </c>
      <c r="O84" s="36" t="s">
        <v>11</v>
      </c>
      <c r="P84" s="36" t="s">
        <v>11</v>
      </c>
      <c r="Q84" s="36">
        <f t="shared" si="79"/>
        <v>0</v>
      </c>
      <c r="R84" s="37">
        <v>8</v>
      </c>
      <c r="S84" s="36" t="s">
        <v>11</v>
      </c>
      <c r="T84" s="36" t="s">
        <v>11</v>
      </c>
      <c r="U84" s="36">
        <f t="shared" si="80"/>
        <v>8</v>
      </c>
      <c r="V84" s="36" t="s">
        <v>11</v>
      </c>
      <c r="W84" s="36" t="s">
        <v>11</v>
      </c>
      <c r="X84" s="36" t="s">
        <v>11</v>
      </c>
      <c r="Y84" s="36" t="s">
        <v>11</v>
      </c>
      <c r="Z84" s="36" t="s">
        <v>11</v>
      </c>
      <c r="AA84" s="36" t="s">
        <v>11</v>
      </c>
      <c r="AB84" s="36" t="s">
        <v>11</v>
      </c>
      <c r="AC84" s="36" t="s">
        <v>11</v>
      </c>
      <c r="AD84" s="36" t="s">
        <v>11</v>
      </c>
      <c r="AE84" s="36" t="s">
        <v>11</v>
      </c>
      <c r="AF84" s="36" t="s">
        <v>11</v>
      </c>
      <c r="AG84" s="36" t="s">
        <v>11</v>
      </c>
    </row>
    <row r="85" spans="1:33" x14ac:dyDescent="0.25">
      <c r="A85" s="45" t="s">
        <v>16</v>
      </c>
      <c r="B85" s="36" t="s">
        <v>11</v>
      </c>
      <c r="C85" s="36" t="s">
        <v>11</v>
      </c>
      <c r="D85" s="36" t="s">
        <v>11</v>
      </c>
      <c r="E85" s="36" t="s">
        <v>11</v>
      </c>
      <c r="F85" s="48">
        <f t="shared" ref="F85" si="81">SUM(F83:F84)</f>
        <v>29</v>
      </c>
      <c r="G85" s="39" t="s">
        <v>11</v>
      </c>
      <c r="H85" s="39" t="s">
        <v>11</v>
      </c>
      <c r="I85" s="39">
        <f t="shared" si="77"/>
        <v>29</v>
      </c>
      <c r="J85" s="48">
        <f t="shared" ref="J85" si="82">SUM(J83:J84)</f>
        <v>17</v>
      </c>
      <c r="K85" s="39" t="s">
        <v>11</v>
      </c>
      <c r="L85" s="39" t="s">
        <v>11</v>
      </c>
      <c r="M85" s="39">
        <f t="shared" si="78"/>
        <v>17</v>
      </c>
      <c r="N85" s="48">
        <f t="shared" ref="N85" si="83">SUM(N83:N84)</f>
        <v>20</v>
      </c>
      <c r="O85" s="39" t="s">
        <v>11</v>
      </c>
      <c r="P85" s="39" t="s">
        <v>11</v>
      </c>
      <c r="Q85" s="39">
        <f t="shared" si="79"/>
        <v>20</v>
      </c>
      <c r="R85" s="48">
        <f t="shared" ref="R85" si="84">SUM(R83:R84)</f>
        <v>18</v>
      </c>
      <c r="S85" s="39" t="s">
        <v>11</v>
      </c>
      <c r="T85" s="39" t="s">
        <v>11</v>
      </c>
      <c r="U85" s="39">
        <f t="shared" si="80"/>
        <v>18</v>
      </c>
      <c r="V85" s="36" t="s">
        <v>11</v>
      </c>
      <c r="W85" s="36" t="s">
        <v>11</v>
      </c>
      <c r="X85" s="36" t="s">
        <v>11</v>
      </c>
      <c r="Y85" s="36" t="s">
        <v>11</v>
      </c>
      <c r="Z85" s="36" t="s">
        <v>11</v>
      </c>
      <c r="AA85" s="36" t="s">
        <v>11</v>
      </c>
      <c r="AB85" s="36" t="s">
        <v>11</v>
      </c>
      <c r="AC85" s="36" t="s">
        <v>11</v>
      </c>
      <c r="AD85" s="36" t="s">
        <v>11</v>
      </c>
      <c r="AE85" s="36" t="s">
        <v>11</v>
      </c>
      <c r="AF85" s="36" t="s">
        <v>11</v>
      </c>
      <c r="AG85" s="36" t="s">
        <v>11</v>
      </c>
    </row>
    <row r="86" spans="1:33" x14ac:dyDescent="0.25">
      <c r="A86" s="35" t="s">
        <v>17</v>
      </c>
      <c r="B86" s="36" t="s">
        <v>11</v>
      </c>
      <c r="C86" s="36" t="s">
        <v>11</v>
      </c>
      <c r="D86" s="36" t="s">
        <v>11</v>
      </c>
      <c r="E86" s="36" t="s">
        <v>11</v>
      </c>
      <c r="F86" s="48">
        <v>4</v>
      </c>
      <c r="G86" s="37">
        <v>29</v>
      </c>
      <c r="H86" s="36" t="s">
        <v>11</v>
      </c>
      <c r="I86" s="36">
        <f t="shared" si="77"/>
        <v>33</v>
      </c>
      <c r="J86" s="48">
        <v>1</v>
      </c>
      <c r="K86" s="37">
        <v>24</v>
      </c>
      <c r="L86" s="36" t="s">
        <v>11</v>
      </c>
      <c r="M86" s="36">
        <f t="shared" si="78"/>
        <v>25</v>
      </c>
      <c r="N86" s="37">
        <v>23</v>
      </c>
      <c r="O86" s="37">
        <v>21</v>
      </c>
      <c r="P86" s="36" t="s">
        <v>11</v>
      </c>
      <c r="Q86" s="36">
        <f t="shared" si="79"/>
        <v>44</v>
      </c>
      <c r="R86" s="49">
        <v>0</v>
      </c>
      <c r="S86" s="37">
        <v>24</v>
      </c>
      <c r="T86" s="36" t="s">
        <v>11</v>
      </c>
      <c r="U86" s="36">
        <f t="shared" si="80"/>
        <v>24</v>
      </c>
      <c r="V86" s="48">
        <v>6</v>
      </c>
      <c r="W86" s="37">
        <v>25</v>
      </c>
      <c r="X86" s="36" t="s">
        <v>11</v>
      </c>
      <c r="Y86" s="36">
        <f t="shared" ref="Y86" si="85">SUM(V86:X86)</f>
        <v>31</v>
      </c>
      <c r="Z86" s="48">
        <v>6</v>
      </c>
      <c r="AA86" s="37">
        <v>17</v>
      </c>
      <c r="AB86" s="36" t="s">
        <v>11</v>
      </c>
      <c r="AC86" s="36">
        <f t="shared" ref="AC86" si="86">SUM(Z86:AB86)</f>
        <v>23</v>
      </c>
      <c r="AD86" s="36" t="s">
        <v>11</v>
      </c>
      <c r="AE86" s="36" t="s">
        <v>11</v>
      </c>
      <c r="AF86" s="36" t="s">
        <v>11</v>
      </c>
      <c r="AG86" s="36" t="s">
        <v>11</v>
      </c>
    </row>
    <row r="87" spans="1:33" x14ac:dyDescent="0.25">
      <c r="A87" s="35" t="s">
        <v>18</v>
      </c>
      <c r="B87" s="36" t="s">
        <v>11</v>
      </c>
      <c r="C87" s="36" t="s">
        <v>11</v>
      </c>
      <c r="D87" s="36" t="s">
        <v>11</v>
      </c>
      <c r="E87" s="36" t="s">
        <v>11</v>
      </c>
      <c r="F87" s="49">
        <v>6</v>
      </c>
      <c r="G87" s="37">
        <v>20</v>
      </c>
      <c r="H87" s="36" t="s">
        <v>11</v>
      </c>
      <c r="I87" s="36">
        <f t="shared" si="77"/>
        <v>26</v>
      </c>
      <c r="J87" s="49">
        <v>10</v>
      </c>
      <c r="K87" s="37">
        <v>16</v>
      </c>
      <c r="L87" s="36" t="s">
        <v>11</v>
      </c>
      <c r="M87" s="36">
        <f t="shared" si="78"/>
        <v>26</v>
      </c>
      <c r="N87" s="37">
        <v>25</v>
      </c>
      <c r="O87" s="37">
        <v>11</v>
      </c>
      <c r="P87" s="36" t="s">
        <v>11</v>
      </c>
      <c r="Q87" s="36">
        <f t="shared" si="79"/>
        <v>36</v>
      </c>
      <c r="R87" s="36" t="s">
        <v>11</v>
      </c>
      <c r="S87" s="36" t="s">
        <v>11</v>
      </c>
      <c r="T87" s="36" t="s">
        <v>11</v>
      </c>
      <c r="U87" s="36" t="s">
        <v>11</v>
      </c>
      <c r="V87" s="36" t="s">
        <v>11</v>
      </c>
      <c r="W87" s="36" t="s">
        <v>11</v>
      </c>
      <c r="X87" s="36" t="s">
        <v>11</v>
      </c>
      <c r="Y87" s="36" t="s">
        <v>11</v>
      </c>
      <c r="Z87" s="36" t="s">
        <v>11</v>
      </c>
      <c r="AA87" s="36" t="s">
        <v>11</v>
      </c>
      <c r="AB87" s="36" t="s">
        <v>11</v>
      </c>
      <c r="AC87" s="36" t="s">
        <v>11</v>
      </c>
      <c r="AD87" s="36" t="s">
        <v>11</v>
      </c>
      <c r="AE87" s="36" t="s">
        <v>11</v>
      </c>
      <c r="AF87" s="36" t="s">
        <v>11</v>
      </c>
      <c r="AG87" s="36" t="s">
        <v>11</v>
      </c>
    </row>
    <row r="88" spans="1:33" x14ac:dyDescent="0.25">
      <c r="A88" s="35" t="s">
        <v>2</v>
      </c>
      <c r="B88" s="36" t="s">
        <v>11</v>
      </c>
      <c r="C88" s="36" t="s">
        <v>11</v>
      </c>
      <c r="D88" s="36" t="s">
        <v>11</v>
      </c>
      <c r="E88" s="36" t="s">
        <v>11</v>
      </c>
      <c r="F88" s="48">
        <v>2</v>
      </c>
      <c r="G88" s="48">
        <v>5</v>
      </c>
      <c r="H88" s="36" t="s">
        <v>11</v>
      </c>
      <c r="I88" s="36">
        <f t="shared" si="77"/>
        <v>7</v>
      </c>
      <c r="J88" s="48">
        <v>5</v>
      </c>
      <c r="K88" s="48">
        <v>5</v>
      </c>
      <c r="L88" s="36" t="s">
        <v>11</v>
      </c>
      <c r="M88" s="36">
        <f t="shared" si="78"/>
        <v>10</v>
      </c>
      <c r="N88" s="48">
        <v>2</v>
      </c>
      <c r="O88" s="48">
        <v>8</v>
      </c>
      <c r="P88" s="36" t="s">
        <v>11</v>
      </c>
      <c r="Q88" s="36">
        <f t="shared" si="79"/>
        <v>10</v>
      </c>
      <c r="R88" s="72">
        <v>11</v>
      </c>
      <c r="S88" s="36">
        <v>18</v>
      </c>
      <c r="T88" s="36" t="s">
        <v>11</v>
      </c>
      <c r="U88" s="36">
        <v>29</v>
      </c>
      <c r="V88" s="36" t="s">
        <v>11</v>
      </c>
      <c r="W88" s="36" t="s">
        <v>11</v>
      </c>
      <c r="X88" s="36" t="s">
        <v>11</v>
      </c>
      <c r="Y88" s="36" t="s">
        <v>11</v>
      </c>
      <c r="Z88" s="36" t="s">
        <v>11</v>
      </c>
      <c r="AA88" s="36" t="s">
        <v>11</v>
      </c>
      <c r="AB88" s="36" t="s">
        <v>11</v>
      </c>
      <c r="AC88" s="36" t="s">
        <v>11</v>
      </c>
      <c r="AD88" s="36" t="s">
        <v>11</v>
      </c>
      <c r="AE88" s="36" t="s">
        <v>11</v>
      </c>
      <c r="AF88" s="36" t="s">
        <v>11</v>
      </c>
      <c r="AG88" s="36" t="s">
        <v>11</v>
      </c>
    </row>
    <row r="89" spans="1:33" x14ac:dyDescent="0.25">
      <c r="A89" s="35" t="s">
        <v>30</v>
      </c>
      <c r="B89" s="36" t="s">
        <v>11</v>
      </c>
      <c r="C89" s="36" t="s">
        <v>11</v>
      </c>
      <c r="D89" s="36" t="s">
        <v>11</v>
      </c>
      <c r="E89" s="36" t="s">
        <v>11</v>
      </c>
      <c r="F89" s="72">
        <v>7</v>
      </c>
      <c r="G89" s="37">
        <v>19</v>
      </c>
      <c r="H89" s="36" t="s">
        <v>11</v>
      </c>
      <c r="I89" s="36">
        <f t="shared" si="77"/>
        <v>26</v>
      </c>
      <c r="J89" s="72">
        <v>12</v>
      </c>
      <c r="K89" s="37">
        <v>10</v>
      </c>
      <c r="L89" s="36" t="s">
        <v>11</v>
      </c>
      <c r="M89" s="36">
        <f t="shared" si="78"/>
        <v>22</v>
      </c>
      <c r="N89" s="36">
        <v>23</v>
      </c>
      <c r="O89" s="37">
        <v>10</v>
      </c>
      <c r="P89" s="36" t="s">
        <v>11</v>
      </c>
      <c r="Q89" s="36">
        <f t="shared" si="79"/>
        <v>33</v>
      </c>
      <c r="R89" s="36" t="s">
        <v>11</v>
      </c>
      <c r="S89" s="36" t="s">
        <v>11</v>
      </c>
      <c r="T89" s="36" t="s">
        <v>11</v>
      </c>
      <c r="U89" s="36" t="s">
        <v>11</v>
      </c>
      <c r="V89" s="36" t="s">
        <v>11</v>
      </c>
      <c r="W89" s="36" t="s">
        <v>11</v>
      </c>
      <c r="X89" s="36" t="s">
        <v>11</v>
      </c>
      <c r="Y89" s="36" t="s">
        <v>11</v>
      </c>
      <c r="Z89" s="36" t="s">
        <v>11</v>
      </c>
      <c r="AA89" s="36" t="s">
        <v>11</v>
      </c>
      <c r="AB89" s="36" t="s">
        <v>11</v>
      </c>
      <c r="AC89" s="36" t="s">
        <v>11</v>
      </c>
      <c r="AD89" s="36" t="s">
        <v>11</v>
      </c>
      <c r="AE89" s="36" t="s">
        <v>11</v>
      </c>
      <c r="AF89" s="36" t="s">
        <v>11</v>
      </c>
      <c r="AG89" s="36" t="s">
        <v>11</v>
      </c>
    </row>
    <row r="90" spans="1:33" x14ac:dyDescent="0.25">
      <c r="A90" s="35" t="s">
        <v>31</v>
      </c>
      <c r="B90" s="36" t="s">
        <v>11</v>
      </c>
      <c r="C90" s="36" t="s">
        <v>11</v>
      </c>
      <c r="D90" s="36" t="s">
        <v>11</v>
      </c>
      <c r="E90" s="36" t="s">
        <v>11</v>
      </c>
      <c r="F90" s="48">
        <v>8</v>
      </c>
      <c r="G90" s="37">
        <v>10</v>
      </c>
      <c r="H90" s="36" t="s">
        <v>11</v>
      </c>
      <c r="I90" s="36">
        <f t="shared" si="77"/>
        <v>18</v>
      </c>
      <c r="J90" s="48">
        <v>7</v>
      </c>
      <c r="K90" s="37">
        <v>11</v>
      </c>
      <c r="L90" s="36" t="s">
        <v>11</v>
      </c>
      <c r="M90" s="36">
        <f t="shared" si="78"/>
        <v>18</v>
      </c>
      <c r="N90" s="49">
        <v>15</v>
      </c>
      <c r="O90" s="37">
        <v>11</v>
      </c>
      <c r="P90" s="36" t="s">
        <v>11</v>
      </c>
      <c r="Q90" s="36">
        <f t="shared" si="79"/>
        <v>26</v>
      </c>
      <c r="R90" s="36" t="s">
        <v>11</v>
      </c>
      <c r="S90" s="36" t="s">
        <v>11</v>
      </c>
      <c r="T90" s="36" t="s">
        <v>11</v>
      </c>
      <c r="U90" s="36" t="s">
        <v>11</v>
      </c>
      <c r="V90" s="36" t="s">
        <v>11</v>
      </c>
      <c r="W90" s="36" t="s">
        <v>11</v>
      </c>
      <c r="X90" s="36" t="s">
        <v>11</v>
      </c>
      <c r="Y90" s="36" t="s">
        <v>11</v>
      </c>
      <c r="Z90" s="36" t="s">
        <v>11</v>
      </c>
      <c r="AA90" s="36" t="s">
        <v>11</v>
      </c>
      <c r="AB90" s="36" t="s">
        <v>11</v>
      </c>
      <c r="AC90" s="36" t="s">
        <v>11</v>
      </c>
      <c r="AD90" s="48">
        <v>7</v>
      </c>
      <c r="AE90" s="37">
        <v>11</v>
      </c>
      <c r="AF90" s="36" t="s">
        <v>11</v>
      </c>
      <c r="AG90" s="36">
        <f t="shared" ref="AG90" si="87">SUM(AD90:AF90)</f>
        <v>18</v>
      </c>
    </row>
    <row r="91" spans="1:33" x14ac:dyDescent="0.25">
      <c r="A91" s="35" t="s">
        <v>32</v>
      </c>
      <c r="B91" s="36" t="s">
        <v>11</v>
      </c>
      <c r="C91" s="36" t="s">
        <v>11</v>
      </c>
      <c r="D91" s="36" t="s">
        <v>11</v>
      </c>
      <c r="E91" s="36" t="s">
        <v>11</v>
      </c>
      <c r="F91" s="37">
        <v>15</v>
      </c>
      <c r="G91" s="37">
        <v>11</v>
      </c>
      <c r="H91" s="36" t="s">
        <v>11</v>
      </c>
      <c r="I91" s="36">
        <f t="shared" si="77"/>
        <v>26</v>
      </c>
      <c r="J91" s="48">
        <v>14</v>
      </c>
      <c r="K91" s="48">
        <v>4</v>
      </c>
      <c r="L91" s="36" t="s">
        <v>11</v>
      </c>
      <c r="M91" s="36">
        <f t="shared" si="78"/>
        <v>18</v>
      </c>
      <c r="N91" s="37">
        <v>33</v>
      </c>
      <c r="O91" s="48">
        <v>4</v>
      </c>
      <c r="P91" s="36" t="s">
        <v>11</v>
      </c>
      <c r="Q91" s="36">
        <f t="shared" si="79"/>
        <v>37</v>
      </c>
      <c r="R91" s="36" t="s">
        <v>11</v>
      </c>
      <c r="S91" s="36" t="s">
        <v>11</v>
      </c>
      <c r="T91" s="36" t="s">
        <v>11</v>
      </c>
      <c r="U91" s="36" t="s">
        <v>11</v>
      </c>
      <c r="V91" s="36" t="s">
        <v>11</v>
      </c>
      <c r="W91" s="36" t="s">
        <v>11</v>
      </c>
      <c r="X91" s="36" t="s">
        <v>11</v>
      </c>
      <c r="Y91" s="36" t="s">
        <v>11</v>
      </c>
      <c r="Z91" s="36" t="s">
        <v>11</v>
      </c>
      <c r="AA91" s="36" t="s">
        <v>11</v>
      </c>
      <c r="AB91" s="36" t="s">
        <v>11</v>
      </c>
      <c r="AC91" s="36" t="s">
        <v>11</v>
      </c>
      <c r="AD91" s="36" t="s">
        <v>11</v>
      </c>
      <c r="AE91" s="36" t="s">
        <v>11</v>
      </c>
      <c r="AF91" s="36" t="s">
        <v>11</v>
      </c>
      <c r="AG91" s="36" t="s">
        <v>11</v>
      </c>
    </row>
    <row r="92" spans="1:33" x14ac:dyDescent="0.25">
      <c r="A92" s="35" t="s">
        <v>20</v>
      </c>
      <c r="B92" s="36" t="s">
        <v>11</v>
      </c>
      <c r="C92" s="36" t="s">
        <v>11</v>
      </c>
      <c r="D92" s="36" t="s">
        <v>11</v>
      </c>
      <c r="E92" s="36" t="s">
        <v>11</v>
      </c>
      <c r="F92" s="36" t="s">
        <v>11</v>
      </c>
      <c r="G92" s="37">
        <v>12</v>
      </c>
      <c r="H92" s="36">
        <v>15</v>
      </c>
      <c r="I92" s="36">
        <f t="shared" si="77"/>
        <v>27</v>
      </c>
      <c r="J92" s="36" t="s">
        <v>11</v>
      </c>
      <c r="K92" s="49">
        <v>5</v>
      </c>
      <c r="L92" s="36">
        <v>12</v>
      </c>
      <c r="M92" s="36">
        <f t="shared" si="78"/>
        <v>17</v>
      </c>
      <c r="N92" s="36" t="s">
        <v>11</v>
      </c>
      <c r="O92" s="37">
        <v>9</v>
      </c>
      <c r="P92" s="36">
        <v>12</v>
      </c>
      <c r="Q92" s="36">
        <f t="shared" si="79"/>
        <v>21</v>
      </c>
      <c r="R92" s="36" t="s">
        <v>11</v>
      </c>
      <c r="S92" s="36" t="s">
        <v>11</v>
      </c>
      <c r="T92" s="36" t="s">
        <v>11</v>
      </c>
      <c r="U92" s="36" t="s">
        <v>11</v>
      </c>
      <c r="V92" s="36" t="s">
        <v>11</v>
      </c>
      <c r="W92" s="36" t="s">
        <v>11</v>
      </c>
      <c r="X92" s="36" t="s">
        <v>11</v>
      </c>
      <c r="Y92" s="36" t="s">
        <v>11</v>
      </c>
      <c r="Z92" s="36" t="s">
        <v>11</v>
      </c>
      <c r="AA92" s="36" t="s">
        <v>11</v>
      </c>
      <c r="AB92" s="36" t="s">
        <v>11</v>
      </c>
      <c r="AC92" s="36" t="s">
        <v>11</v>
      </c>
      <c r="AD92" s="36" t="s">
        <v>11</v>
      </c>
      <c r="AE92" s="36" t="s">
        <v>11</v>
      </c>
      <c r="AF92" s="36" t="s">
        <v>11</v>
      </c>
      <c r="AG92" s="36" t="s">
        <v>11</v>
      </c>
    </row>
    <row r="93" spans="1:33" x14ac:dyDescent="0.25">
      <c r="A93" s="35" t="s">
        <v>28</v>
      </c>
      <c r="B93" s="36" t="s">
        <v>11</v>
      </c>
      <c r="C93" s="36" t="s">
        <v>11</v>
      </c>
      <c r="D93" s="36" t="s">
        <v>11</v>
      </c>
      <c r="E93" s="36" t="s">
        <v>11</v>
      </c>
      <c r="F93" s="48">
        <v>12</v>
      </c>
      <c r="G93" s="37">
        <v>15</v>
      </c>
      <c r="H93" s="36">
        <v>20</v>
      </c>
      <c r="I93" s="36">
        <f t="shared" si="77"/>
        <v>47</v>
      </c>
      <c r="J93" s="48">
        <v>9</v>
      </c>
      <c r="K93" s="37">
        <v>13</v>
      </c>
      <c r="L93" s="36">
        <v>20</v>
      </c>
      <c r="M93" s="36">
        <f t="shared" si="78"/>
        <v>42</v>
      </c>
      <c r="N93" s="37">
        <v>18</v>
      </c>
      <c r="O93" s="37">
        <v>10</v>
      </c>
      <c r="P93" s="36">
        <v>20</v>
      </c>
      <c r="Q93" s="36">
        <f t="shared" si="79"/>
        <v>48</v>
      </c>
      <c r="R93" s="36" t="s">
        <v>11</v>
      </c>
      <c r="S93" s="36" t="s">
        <v>11</v>
      </c>
      <c r="T93" s="36" t="s">
        <v>11</v>
      </c>
      <c r="U93" s="36" t="s">
        <v>11</v>
      </c>
      <c r="V93" s="36" t="s">
        <v>11</v>
      </c>
      <c r="W93" s="36" t="s">
        <v>11</v>
      </c>
      <c r="X93" s="36" t="s">
        <v>11</v>
      </c>
      <c r="Y93" s="36" t="s">
        <v>11</v>
      </c>
      <c r="Z93" s="36" t="s">
        <v>11</v>
      </c>
      <c r="AA93" s="36" t="s">
        <v>11</v>
      </c>
      <c r="AB93" s="36" t="s">
        <v>11</v>
      </c>
      <c r="AC93" s="36" t="s">
        <v>11</v>
      </c>
      <c r="AD93" s="36" t="s">
        <v>11</v>
      </c>
      <c r="AE93" s="36" t="s">
        <v>11</v>
      </c>
      <c r="AF93" s="36" t="s">
        <v>11</v>
      </c>
      <c r="AG93" s="36" t="s">
        <v>11</v>
      </c>
    </row>
    <row r="94" spans="1:33" x14ac:dyDescent="0.25">
      <c r="A94" s="45" t="s">
        <v>29</v>
      </c>
      <c r="B94" s="36" t="s">
        <v>11</v>
      </c>
      <c r="C94" s="36" t="s">
        <v>11</v>
      </c>
      <c r="D94" s="36" t="s">
        <v>11</v>
      </c>
      <c r="E94" s="36" t="s">
        <v>11</v>
      </c>
      <c r="F94" s="39">
        <f>SUM(F82,F85,F86,F87,F88,F89,F90,F91,F92,F93)</f>
        <v>129</v>
      </c>
      <c r="G94" s="39">
        <f t="shared" ref="G94:H94" si="88">SUM(G82,G85,G86,G87,G88,G89,G90,G91,G92,G93)</f>
        <v>146</v>
      </c>
      <c r="H94" s="39">
        <f t="shared" si="88"/>
        <v>35</v>
      </c>
      <c r="I94" s="39">
        <f>SUM(I82,I85:I92)</f>
        <v>263</v>
      </c>
      <c r="J94" s="39">
        <f>SUM(J82,J85,J86,J87,J88,J89,J90,J91,J92,J93)</f>
        <v>100</v>
      </c>
      <c r="K94" s="39">
        <f t="shared" ref="K94:L94" si="89">SUM(K82,K85,K86,K87,K88,K89,K90,K91,K92,K93)</f>
        <v>108</v>
      </c>
      <c r="L94" s="39">
        <f t="shared" si="89"/>
        <v>32</v>
      </c>
      <c r="M94" s="39">
        <f>SUM(M82,M85:M92)</f>
        <v>198</v>
      </c>
      <c r="N94" s="39">
        <f>SUM(N82,N85,N86,N87,N88,N89,N90,N91,N92,N93)</f>
        <v>197</v>
      </c>
      <c r="O94" s="39">
        <f t="shared" ref="O94:P94" si="90">SUM(O82,O85,O86,O87,O88,O89,O90,O91,O92,O93)</f>
        <v>110</v>
      </c>
      <c r="P94" s="39">
        <f t="shared" si="90"/>
        <v>32</v>
      </c>
      <c r="Q94" s="39">
        <f>SUM(Q82,Q85:Q92)</f>
        <v>291</v>
      </c>
      <c r="R94" s="39">
        <f>SUM(R82,R85,R86,R87,R88,R89,R90,R91,R92,R93)</f>
        <v>29</v>
      </c>
      <c r="S94" s="39">
        <f t="shared" ref="S94" si="91">SUM(S82,S85,S86,S87,S88,S89,S90,S91,S92,S93)</f>
        <v>42</v>
      </c>
      <c r="T94" s="36" t="s">
        <v>11</v>
      </c>
      <c r="U94" s="39">
        <f>SUM(R94:T94)</f>
        <v>71</v>
      </c>
      <c r="V94" s="39">
        <f>SUM(V82,V85,V86,V87,V88,V89,V90,V91,V92,V93)</f>
        <v>6</v>
      </c>
      <c r="W94" s="39">
        <f t="shared" ref="W94" si="92">SUM(W82,W85,W86,W87,W88,W89,W90,W91,W92,W93)</f>
        <v>25</v>
      </c>
      <c r="X94" s="36" t="s">
        <v>11</v>
      </c>
      <c r="Y94" s="39">
        <f>SUM(V94:X94)</f>
        <v>31</v>
      </c>
      <c r="Z94" s="39">
        <f>SUM(Z82,Z85,Z86,Z87,Z88,Z89,Z90,Z91,Z92,Z93)</f>
        <v>6</v>
      </c>
      <c r="AA94" s="39">
        <f t="shared" ref="AA94" si="93">SUM(AA82,AA85,AA86,AA87,AA88,AA89,AA90,AA91,AA92,AA93)</f>
        <v>17</v>
      </c>
      <c r="AB94" s="36" t="s">
        <v>11</v>
      </c>
      <c r="AC94" s="39">
        <f>SUM(Z94:AB94)</f>
        <v>23</v>
      </c>
      <c r="AD94" s="39">
        <f>SUM(AD82,AD85,AD86,AD87,AD88,AD89,AD90,AD91,AD92,AD93)</f>
        <v>7</v>
      </c>
      <c r="AE94" s="39">
        <f t="shared" ref="AE94" si="94">SUM(AE82,AE85,AE86,AE87,AE88,AE89,AE90,AE91,AE92,AE93)</f>
        <v>11</v>
      </c>
      <c r="AF94" s="36" t="s">
        <v>11</v>
      </c>
      <c r="AG94" s="39">
        <f>SUM(AD94:AF94)</f>
        <v>18</v>
      </c>
    </row>
    <row r="95" spans="1:33" ht="19.5" x14ac:dyDescent="0.35">
      <c r="A95" s="45" t="s">
        <v>1</v>
      </c>
      <c r="B95" s="207">
        <v>41</v>
      </c>
      <c r="C95" s="207"/>
      <c r="D95" s="207"/>
      <c r="E95" s="207"/>
      <c r="F95" s="207">
        <v>42</v>
      </c>
      <c r="G95" s="207"/>
      <c r="H95" s="207"/>
      <c r="I95" s="207"/>
      <c r="J95" s="220" t="s">
        <v>400</v>
      </c>
      <c r="K95" s="220"/>
      <c r="L95" s="220"/>
      <c r="M95" s="220"/>
      <c r="N95" s="221">
        <v>44</v>
      </c>
      <c r="O95" s="221"/>
      <c r="P95" s="221"/>
      <c r="Q95" s="221"/>
      <c r="R95" s="221"/>
      <c r="S95" s="221"/>
      <c r="T95" s="221"/>
      <c r="U95" s="221"/>
      <c r="V95" s="217"/>
      <c r="W95" s="218"/>
      <c r="X95" s="218"/>
      <c r="Y95" s="219"/>
      <c r="Z95" s="217"/>
      <c r="AA95" s="218"/>
      <c r="AB95" s="218"/>
      <c r="AC95" s="219"/>
      <c r="AD95" s="217"/>
      <c r="AE95" s="218"/>
      <c r="AF95" s="218"/>
      <c r="AG95" s="219"/>
    </row>
    <row r="96" spans="1:33" x14ac:dyDescent="0.25">
      <c r="A96" s="35" t="s">
        <v>3</v>
      </c>
      <c r="B96" s="35" t="s">
        <v>4</v>
      </c>
      <c r="C96" s="35" t="s">
        <v>5</v>
      </c>
      <c r="D96" s="35" t="s">
        <v>6</v>
      </c>
      <c r="E96" s="35" t="s">
        <v>7</v>
      </c>
      <c r="F96" s="35" t="s">
        <v>4</v>
      </c>
      <c r="G96" s="35" t="s">
        <v>5</v>
      </c>
      <c r="H96" s="35" t="s">
        <v>6</v>
      </c>
      <c r="I96" s="35" t="s">
        <v>7</v>
      </c>
      <c r="J96" s="35" t="s">
        <v>4</v>
      </c>
      <c r="K96" s="35" t="s">
        <v>5</v>
      </c>
      <c r="L96" s="35" t="s">
        <v>6</v>
      </c>
      <c r="M96" s="35" t="s">
        <v>7</v>
      </c>
      <c r="N96" s="35" t="s">
        <v>4</v>
      </c>
      <c r="O96" s="35" t="s">
        <v>5</v>
      </c>
      <c r="P96" s="35" t="s">
        <v>6</v>
      </c>
      <c r="Q96" s="35" t="s">
        <v>7</v>
      </c>
      <c r="R96" s="35" t="s">
        <v>4</v>
      </c>
      <c r="S96" s="35" t="s">
        <v>5</v>
      </c>
      <c r="T96" s="35" t="s">
        <v>6</v>
      </c>
      <c r="U96" s="35" t="s">
        <v>7</v>
      </c>
      <c r="V96" s="35" t="s">
        <v>4</v>
      </c>
      <c r="W96" s="35" t="s">
        <v>5</v>
      </c>
      <c r="X96" s="35" t="s">
        <v>6</v>
      </c>
      <c r="Y96" s="35" t="s">
        <v>7</v>
      </c>
      <c r="Z96" s="35" t="s">
        <v>4</v>
      </c>
      <c r="AA96" s="35" t="s">
        <v>5</v>
      </c>
      <c r="AB96" s="35" t="s">
        <v>6</v>
      </c>
      <c r="AC96" s="35" t="s">
        <v>7</v>
      </c>
      <c r="AD96" s="35" t="s">
        <v>4</v>
      </c>
      <c r="AE96" s="35" t="s">
        <v>5</v>
      </c>
      <c r="AF96" s="35" t="s">
        <v>6</v>
      </c>
      <c r="AG96" s="35" t="s">
        <v>7</v>
      </c>
    </row>
    <row r="97" spans="1:33" x14ac:dyDescent="0.25">
      <c r="A97" s="35" t="s">
        <v>10</v>
      </c>
      <c r="B97" s="36" t="s">
        <v>11</v>
      </c>
      <c r="C97" s="36" t="s">
        <v>11</v>
      </c>
      <c r="D97" s="36" t="s">
        <v>11</v>
      </c>
      <c r="E97" s="36" t="s">
        <v>11</v>
      </c>
      <c r="F97" s="36" t="s">
        <v>11</v>
      </c>
      <c r="G97" s="36" t="s">
        <v>11</v>
      </c>
      <c r="H97" s="36" t="s">
        <v>11</v>
      </c>
      <c r="I97" s="36" t="s">
        <v>11</v>
      </c>
      <c r="J97" s="36">
        <v>23</v>
      </c>
      <c r="K97" s="36">
        <v>10</v>
      </c>
      <c r="L97" s="36" t="s">
        <v>11</v>
      </c>
      <c r="M97" s="36">
        <f>SUM(J97:L97)</f>
        <v>33</v>
      </c>
      <c r="N97" s="36" t="s">
        <v>11</v>
      </c>
      <c r="O97" s="36" t="s">
        <v>11</v>
      </c>
      <c r="P97" s="36" t="s">
        <v>11</v>
      </c>
      <c r="Q97" s="36" t="s">
        <v>11</v>
      </c>
      <c r="R97" s="36" t="s">
        <v>11</v>
      </c>
      <c r="S97" s="36" t="s">
        <v>11</v>
      </c>
      <c r="T97" s="36" t="s">
        <v>11</v>
      </c>
      <c r="U97" s="36" t="s">
        <v>11</v>
      </c>
      <c r="V97" s="36" t="s">
        <v>11</v>
      </c>
      <c r="W97" s="36" t="s">
        <v>11</v>
      </c>
      <c r="X97" s="36" t="s">
        <v>11</v>
      </c>
      <c r="Y97" s="36" t="s">
        <v>11</v>
      </c>
      <c r="Z97" s="36" t="s">
        <v>11</v>
      </c>
      <c r="AA97" s="36" t="s">
        <v>11</v>
      </c>
      <c r="AB97" s="36" t="s">
        <v>11</v>
      </c>
      <c r="AC97" s="36" t="s">
        <v>11</v>
      </c>
      <c r="AD97" s="36" t="s">
        <v>11</v>
      </c>
      <c r="AE97" s="36" t="s">
        <v>11</v>
      </c>
      <c r="AF97" s="36" t="s">
        <v>11</v>
      </c>
      <c r="AG97" s="36" t="s">
        <v>11</v>
      </c>
    </row>
    <row r="98" spans="1:33" x14ac:dyDescent="0.25">
      <c r="A98" s="35" t="s">
        <v>12</v>
      </c>
      <c r="B98" s="36" t="s">
        <v>11</v>
      </c>
      <c r="C98" s="36" t="s">
        <v>11</v>
      </c>
      <c r="D98" s="36" t="s">
        <v>11</v>
      </c>
      <c r="E98" s="36" t="s">
        <v>11</v>
      </c>
      <c r="F98" s="36" t="s">
        <v>11</v>
      </c>
      <c r="G98" s="36" t="s">
        <v>11</v>
      </c>
      <c r="H98" s="36" t="s">
        <v>11</v>
      </c>
      <c r="I98" s="36" t="s">
        <v>11</v>
      </c>
      <c r="J98" s="36">
        <v>31</v>
      </c>
      <c r="K98" s="36">
        <v>13</v>
      </c>
      <c r="L98" s="36" t="s">
        <v>11</v>
      </c>
      <c r="M98" s="36">
        <f>SUM(J98:L98)</f>
        <v>44</v>
      </c>
      <c r="N98" s="36" t="s">
        <v>11</v>
      </c>
      <c r="O98" s="36" t="s">
        <v>11</v>
      </c>
      <c r="P98" s="36" t="s">
        <v>11</v>
      </c>
      <c r="Q98" s="36" t="s">
        <v>11</v>
      </c>
      <c r="R98" s="36" t="s">
        <v>11</v>
      </c>
      <c r="S98" s="36" t="s">
        <v>11</v>
      </c>
      <c r="T98" s="36" t="s">
        <v>11</v>
      </c>
      <c r="U98" s="36" t="s">
        <v>11</v>
      </c>
      <c r="V98" s="36" t="s">
        <v>11</v>
      </c>
      <c r="W98" s="36" t="s">
        <v>11</v>
      </c>
      <c r="X98" s="36" t="s">
        <v>11</v>
      </c>
      <c r="Y98" s="36" t="s">
        <v>11</v>
      </c>
      <c r="Z98" s="36" t="s">
        <v>11</v>
      </c>
      <c r="AA98" s="36" t="s">
        <v>11</v>
      </c>
      <c r="AB98" s="36" t="s">
        <v>11</v>
      </c>
      <c r="AC98" s="36" t="s">
        <v>11</v>
      </c>
      <c r="AD98" s="36" t="s">
        <v>11</v>
      </c>
      <c r="AE98" s="36" t="s">
        <v>11</v>
      </c>
      <c r="AF98" s="36" t="s">
        <v>11</v>
      </c>
      <c r="AG98" s="36" t="s">
        <v>11</v>
      </c>
    </row>
    <row r="99" spans="1:33" x14ac:dyDescent="0.25">
      <c r="A99" s="45" t="s">
        <v>13</v>
      </c>
      <c r="B99" s="36" t="s">
        <v>11</v>
      </c>
      <c r="C99" s="36" t="s">
        <v>11</v>
      </c>
      <c r="D99" s="36" t="s">
        <v>11</v>
      </c>
      <c r="E99" s="36" t="s">
        <v>11</v>
      </c>
      <c r="F99" s="36" t="s">
        <v>11</v>
      </c>
      <c r="G99" s="36" t="s">
        <v>11</v>
      </c>
      <c r="H99" s="36" t="s">
        <v>11</v>
      </c>
      <c r="I99" s="36" t="s">
        <v>11</v>
      </c>
      <c r="J99" s="38">
        <f>SUM(J97:J98)</f>
        <v>54</v>
      </c>
      <c r="K99" s="38">
        <f>SUM(K97:K98)</f>
        <v>23</v>
      </c>
      <c r="L99" s="39" t="s">
        <v>11</v>
      </c>
      <c r="M99" s="39">
        <f t="shared" ref="M99:M110" si="95">SUM(J99:L99)</f>
        <v>77</v>
      </c>
      <c r="N99" s="36" t="s">
        <v>11</v>
      </c>
      <c r="O99" s="36" t="s">
        <v>11</v>
      </c>
      <c r="P99" s="36" t="s">
        <v>11</v>
      </c>
      <c r="Q99" s="36" t="s">
        <v>11</v>
      </c>
      <c r="R99" s="36" t="s">
        <v>11</v>
      </c>
      <c r="S99" s="36" t="s">
        <v>11</v>
      </c>
      <c r="T99" s="36" t="s">
        <v>11</v>
      </c>
      <c r="U99" s="36" t="s">
        <v>11</v>
      </c>
      <c r="V99" s="36" t="s">
        <v>11</v>
      </c>
      <c r="W99" s="36" t="s">
        <v>11</v>
      </c>
      <c r="X99" s="36" t="s">
        <v>11</v>
      </c>
      <c r="Y99" s="36" t="s">
        <v>11</v>
      </c>
      <c r="Z99" s="36" t="s">
        <v>11</v>
      </c>
      <c r="AA99" s="36" t="s">
        <v>11</v>
      </c>
      <c r="AB99" s="36" t="s">
        <v>11</v>
      </c>
      <c r="AC99" s="36" t="s">
        <v>11</v>
      </c>
      <c r="AD99" s="36" t="s">
        <v>11</v>
      </c>
      <c r="AE99" s="36" t="s">
        <v>11</v>
      </c>
      <c r="AF99" s="36" t="s">
        <v>11</v>
      </c>
      <c r="AG99" s="36" t="s">
        <v>11</v>
      </c>
    </row>
    <row r="100" spans="1:33" x14ac:dyDescent="0.25">
      <c r="A100" s="35" t="s">
        <v>14</v>
      </c>
      <c r="B100" s="36" t="s">
        <v>11</v>
      </c>
      <c r="C100" s="36" t="s">
        <v>11</v>
      </c>
      <c r="D100" s="36" t="s">
        <v>11</v>
      </c>
      <c r="E100" s="36" t="s">
        <v>11</v>
      </c>
      <c r="F100" s="36" t="s">
        <v>11</v>
      </c>
      <c r="G100" s="36" t="s">
        <v>11</v>
      </c>
      <c r="H100" s="36" t="s">
        <v>11</v>
      </c>
      <c r="I100" s="36" t="s">
        <v>11</v>
      </c>
      <c r="J100" s="36">
        <v>39</v>
      </c>
      <c r="K100" s="36" t="s">
        <v>11</v>
      </c>
      <c r="L100" s="36" t="s">
        <v>11</v>
      </c>
      <c r="M100" s="36">
        <f t="shared" si="95"/>
        <v>39</v>
      </c>
      <c r="N100" s="36" t="s">
        <v>11</v>
      </c>
      <c r="O100" s="36" t="s">
        <v>11</v>
      </c>
      <c r="P100" s="36" t="s">
        <v>11</v>
      </c>
      <c r="Q100" s="36" t="s">
        <v>11</v>
      </c>
      <c r="R100" s="36" t="s">
        <v>11</v>
      </c>
      <c r="S100" s="36" t="s">
        <v>11</v>
      </c>
      <c r="T100" s="36" t="s">
        <v>11</v>
      </c>
      <c r="U100" s="36" t="s">
        <v>11</v>
      </c>
      <c r="V100" s="36" t="s">
        <v>11</v>
      </c>
      <c r="W100" s="36" t="s">
        <v>11</v>
      </c>
      <c r="X100" s="36" t="s">
        <v>11</v>
      </c>
      <c r="Y100" s="36" t="s">
        <v>11</v>
      </c>
      <c r="Z100" s="36" t="s">
        <v>11</v>
      </c>
      <c r="AA100" s="36" t="s">
        <v>11</v>
      </c>
      <c r="AB100" s="36" t="s">
        <v>11</v>
      </c>
      <c r="AC100" s="36" t="s">
        <v>11</v>
      </c>
      <c r="AD100" s="36" t="s">
        <v>11</v>
      </c>
      <c r="AE100" s="36" t="s">
        <v>11</v>
      </c>
      <c r="AF100" s="36" t="s">
        <v>11</v>
      </c>
      <c r="AG100" s="36" t="s">
        <v>11</v>
      </c>
    </row>
    <row r="101" spans="1:33" x14ac:dyDescent="0.25">
      <c r="A101" s="35" t="s">
        <v>15</v>
      </c>
      <c r="B101" s="36" t="s">
        <v>11</v>
      </c>
      <c r="C101" s="36" t="s">
        <v>11</v>
      </c>
      <c r="D101" s="36" t="s">
        <v>11</v>
      </c>
      <c r="E101" s="36" t="s">
        <v>11</v>
      </c>
      <c r="F101" s="36" t="s">
        <v>11</v>
      </c>
      <c r="G101" s="36" t="s">
        <v>11</v>
      </c>
      <c r="H101" s="36" t="s">
        <v>11</v>
      </c>
      <c r="I101" s="36" t="s">
        <v>11</v>
      </c>
      <c r="J101" s="37">
        <v>27</v>
      </c>
      <c r="K101" s="36" t="s">
        <v>11</v>
      </c>
      <c r="L101" s="36" t="s">
        <v>11</v>
      </c>
      <c r="M101" s="36">
        <f t="shared" si="95"/>
        <v>27</v>
      </c>
      <c r="N101" s="36" t="s">
        <v>11</v>
      </c>
      <c r="O101" s="36" t="s">
        <v>11</v>
      </c>
      <c r="P101" s="36" t="s">
        <v>11</v>
      </c>
      <c r="Q101" s="36" t="s">
        <v>11</v>
      </c>
      <c r="R101" s="36" t="s">
        <v>11</v>
      </c>
      <c r="S101" s="36" t="s">
        <v>11</v>
      </c>
      <c r="T101" s="36" t="s">
        <v>11</v>
      </c>
      <c r="U101" s="36" t="s">
        <v>11</v>
      </c>
      <c r="V101" s="36" t="s">
        <v>11</v>
      </c>
      <c r="W101" s="36" t="s">
        <v>11</v>
      </c>
      <c r="X101" s="36" t="s">
        <v>11</v>
      </c>
      <c r="Y101" s="36" t="s">
        <v>11</v>
      </c>
      <c r="Z101" s="36" t="s">
        <v>11</v>
      </c>
      <c r="AA101" s="36" t="s">
        <v>11</v>
      </c>
      <c r="AB101" s="36" t="s">
        <v>11</v>
      </c>
      <c r="AC101" s="36" t="s">
        <v>11</v>
      </c>
      <c r="AD101" s="36" t="s">
        <v>11</v>
      </c>
      <c r="AE101" s="36" t="s">
        <v>11</v>
      </c>
      <c r="AF101" s="36" t="s">
        <v>11</v>
      </c>
      <c r="AG101" s="36" t="s">
        <v>11</v>
      </c>
    </row>
    <row r="102" spans="1:33" x14ac:dyDescent="0.25">
      <c r="A102" s="45" t="s">
        <v>16</v>
      </c>
      <c r="B102" s="36" t="s">
        <v>11</v>
      </c>
      <c r="C102" s="36" t="s">
        <v>11</v>
      </c>
      <c r="D102" s="36" t="s">
        <v>11</v>
      </c>
      <c r="E102" s="36" t="s">
        <v>11</v>
      </c>
      <c r="F102" s="36" t="s">
        <v>11</v>
      </c>
      <c r="G102" s="36" t="s">
        <v>11</v>
      </c>
      <c r="H102" s="36" t="s">
        <v>11</v>
      </c>
      <c r="I102" s="36" t="s">
        <v>11</v>
      </c>
      <c r="J102" s="38">
        <f t="shared" ref="J102" si="96">SUM(J100:J101)</f>
        <v>66</v>
      </c>
      <c r="K102" s="39" t="s">
        <v>11</v>
      </c>
      <c r="L102" s="39" t="s">
        <v>11</v>
      </c>
      <c r="M102" s="39">
        <f t="shared" si="95"/>
        <v>66</v>
      </c>
      <c r="N102" s="36" t="s">
        <v>11</v>
      </c>
      <c r="O102" s="36" t="s">
        <v>11</v>
      </c>
      <c r="P102" s="36" t="s">
        <v>11</v>
      </c>
      <c r="Q102" s="36" t="s">
        <v>11</v>
      </c>
      <c r="R102" s="36" t="s">
        <v>11</v>
      </c>
      <c r="S102" s="36" t="s">
        <v>11</v>
      </c>
      <c r="T102" s="36" t="s">
        <v>11</v>
      </c>
      <c r="U102" s="36" t="s">
        <v>11</v>
      </c>
      <c r="V102" s="36" t="s">
        <v>11</v>
      </c>
      <c r="W102" s="36" t="s">
        <v>11</v>
      </c>
      <c r="X102" s="36" t="s">
        <v>11</v>
      </c>
      <c r="Y102" s="36" t="s">
        <v>11</v>
      </c>
      <c r="Z102" s="36" t="s">
        <v>11</v>
      </c>
      <c r="AA102" s="36" t="s">
        <v>11</v>
      </c>
      <c r="AB102" s="36" t="s">
        <v>11</v>
      </c>
      <c r="AC102" s="36" t="s">
        <v>11</v>
      </c>
      <c r="AD102" s="36" t="s">
        <v>11</v>
      </c>
      <c r="AE102" s="36" t="s">
        <v>11</v>
      </c>
      <c r="AF102" s="36" t="s">
        <v>11</v>
      </c>
      <c r="AG102" s="36" t="s">
        <v>11</v>
      </c>
    </row>
    <row r="103" spans="1:33" x14ac:dyDescent="0.25">
      <c r="A103" s="35" t="s">
        <v>17</v>
      </c>
      <c r="B103" s="36" t="s">
        <v>11</v>
      </c>
      <c r="C103" s="36" t="s">
        <v>11</v>
      </c>
      <c r="D103" s="36" t="s">
        <v>11</v>
      </c>
      <c r="E103" s="36" t="s">
        <v>11</v>
      </c>
      <c r="F103" s="36" t="s">
        <v>11</v>
      </c>
      <c r="G103" s="36" t="s">
        <v>11</v>
      </c>
      <c r="H103" s="36" t="s">
        <v>11</v>
      </c>
      <c r="I103" s="36" t="s">
        <v>11</v>
      </c>
      <c r="J103" s="48">
        <v>5</v>
      </c>
      <c r="K103" s="37">
        <v>24</v>
      </c>
      <c r="L103" s="36" t="s">
        <v>11</v>
      </c>
      <c r="M103" s="36">
        <f t="shared" si="95"/>
        <v>29</v>
      </c>
      <c r="N103" s="36" t="s">
        <v>11</v>
      </c>
      <c r="O103" s="36" t="s">
        <v>11</v>
      </c>
      <c r="P103" s="36" t="s">
        <v>11</v>
      </c>
      <c r="Q103" s="36" t="s">
        <v>11</v>
      </c>
      <c r="R103" s="36" t="s">
        <v>11</v>
      </c>
      <c r="S103" s="36" t="s">
        <v>11</v>
      </c>
      <c r="T103" s="36" t="s">
        <v>11</v>
      </c>
      <c r="U103" s="36" t="s">
        <v>11</v>
      </c>
      <c r="V103" s="36" t="s">
        <v>11</v>
      </c>
      <c r="W103" s="36" t="s">
        <v>11</v>
      </c>
      <c r="X103" s="36" t="s">
        <v>11</v>
      </c>
      <c r="Y103" s="36" t="s">
        <v>11</v>
      </c>
      <c r="Z103" s="36" t="s">
        <v>11</v>
      </c>
      <c r="AA103" s="36" t="s">
        <v>11</v>
      </c>
      <c r="AB103" s="36" t="s">
        <v>11</v>
      </c>
      <c r="AC103" s="36" t="s">
        <v>11</v>
      </c>
      <c r="AD103" s="36" t="s">
        <v>11</v>
      </c>
      <c r="AE103" s="36" t="s">
        <v>11</v>
      </c>
      <c r="AF103" s="36" t="s">
        <v>11</v>
      </c>
      <c r="AG103" s="36" t="s">
        <v>11</v>
      </c>
    </row>
    <row r="104" spans="1:33" x14ac:dyDescent="0.25">
      <c r="A104" s="35" t="s">
        <v>18</v>
      </c>
      <c r="B104" s="36" t="s">
        <v>11</v>
      </c>
      <c r="C104" s="36" t="s">
        <v>11</v>
      </c>
      <c r="D104" s="36" t="s">
        <v>11</v>
      </c>
      <c r="E104" s="36" t="s">
        <v>11</v>
      </c>
      <c r="F104" s="36" t="s">
        <v>11</v>
      </c>
      <c r="G104" s="36" t="s">
        <v>11</v>
      </c>
      <c r="H104" s="36" t="s">
        <v>11</v>
      </c>
      <c r="I104" s="36" t="s">
        <v>11</v>
      </c>
      <c r="J104" s="37">
        <v>32</v>
      </c>
      <c r="K104" s="37">
        <v>21</v>
      </c>
      <c r="L104" s="36" t="s">
        <v>11</v>
      </c>
      <c r="M104" s="36">
        <f t="shared" si="95"/>
        <v>53</v>
      </c>
      <c r="N104" s="36" t="s">
        <v>11</v>
      </c>
      <c r="O104" s="36" t="s">
        <v>11</v>
      </c>
      <c r="P104" s="36" t="s">
        <v>11</v>
      </c>
      <c r="Q104" s="36" t="s">
        <v>11</v>
      </c>
      <c r="R104" s="36" t="s">
        <v>11</v>
      </c>
      <c r="S104" s="36" t="s">
        <v>11</v>
      </c>
      <c r="T104" s="36" t="s">
        <v>11</v>
      </c>
      <c r="U104" s="36" t="s">
        <v>11</v>
      </c>
      <c r="V104" s="36" t="s">
        <v>11</v>
      </c>
      <c r="W104" s="36" t="s">
        <v>11</v>
      </c>
      <c r="X104" s="36" t="s">
        <v>11</v>
      </c>
      <c r="Y104" s="36" t="s">
        <v>11</v>
      </c>
      <c r="Z104" s="36" t="s">
        <v>11</v>
      </c>
      <c r="AA104" s="36" t="s">
        <v>11</v>
      </c>
      <c r="AB104" s="36" t="s">
        <v>11</v>
      </c>
      <c r="AC104" s="36" t="s">
        <v>11</v>
      </c>
      <c r="AD104" s="36" t="s">
        <v>11</v>
      </c>
      <c r="AE104" s="36" t="s">
        <v>11</v>
      </c>
      <c r="AF104" s="36" t="s">
        <v>11</v>
      </c>
      <c r="AG104" s="36" t="s">
        <v>11</v>
      </c>
    </row>
    <row r="105" spans="1:33" x14ac:dyDescent="0.25">
      <c r="A105" s="35" t="s">
        <v>2</v>
      </c>
      <c r="B105" s="36" t="s">
        <v>11</v>
      </c>
      <c r="C105" s="36" t="s">
        <v>11</v>
      </c>
      <c r="D105" s="36" t="s">
        <v>11</v>
      </c>
      <c r="E105" s="36" t="s">
        <v>11</v>
      </c>
      <c r="F105" s="36" t="s">
        <v>11</v>
      </c>
      <c r="G105" s="36" t="s">
        <v>11</v>
      </c>
      <c r="H105" s="36" t="s">
        <v>11</v>
      </c>
      <c r="I105" s="36" t="s">
        <v>11</v>
      </c>
      <c r="J105" s="48">
        <v>15</v>
      </c>
      <c r="K105" s="37">
        <v>19</v>
      </c>
      <c r="L105" s="36" t="s">
        <v>11</v>
      </c>
      <c r="M105" s="36">
        <f t="shared" si="95"/>
        <v>34</v>
      </c>
      <c r="N105" s="36" t="s">
        <v>11</v>
      </c>
      <c r="O105" s="36" t="s">
        <v>11</v>
      </c>
      <c r="P105" s="36" t="s">
        <v>11</v>
      </c>
      <c r="Q105" s="36" t="s">
        <v>11</v>
      </c>
      <c r="R105" s="36" t="s">
        <v>11</v>
      </c>
      <c r="S105" s="36" t="s">
        <v>11</v>
      </c>
      <c r="T105" s="36" t="s">
        <v>11</v>
      </c>
      <c r="U105" s="36" t="s">
        <v>11</v>
      </c>
      <c r="V105" s="36" t="s">
        <v>11</v>
      </c>
      <c r="W105" s="36" t="s">
        <v>11</v>
      </c>
      <c r="X105" s="36" t="s">
        <v>11</v>
      </c>
      <c r="Y105" s="36" t="s">
        <v>11</v>
      </c>
      <c r="Z105" s="36" t="s">
        <v>11</v>
      </c>
      <c r="AA105" s="36" t="s">
        <v>11</v>
      </c>
      <c r="AB105" s="36" t="s">
        <v>11</v>
      </c>
      <c r="AC105" s="36" t="s">
        <v>11</v>
      </c>
      <c r="AD105" s="36" t="s">
        <v>11</v>
      </c>
      <c r="AE105" s="36" t="s">
        <v>11</v>
      </c>
      <c r="AF105" s="36" t="s">
        <v>11</v>
      </c>
      <c r="AG105" s="36" t="s">
        <v>11</v>
      </c>
    </row>
    <row r="106" spans="1:33" x14ac:dyDescent="0.25">
      <c r="A106" s="35" t="s">
        <v>30</v>
      </c>
      <c r="B106" s="36" t="s">
        <v>11</v>
      </c>
      <c r="C106" s="36" t="s">
        <v>11</v>
      </c>
      <c r="D106" s="36" t="s">
        <v>11</v>
      </c>
      <c r="E106" s="36" t="s">
        <v>11</v>
      </c>
      <c r="F106" s="36" t="s">
        <v>11</v>
      </c>
      <c r="G106" s="36" t="s">
        <v>11</v>
      </c>
      <c r="H106" s="36" t="s">
        <v>11</v>
      </c>
      <c r="I106" s="36" t="s">
        <v>11</v>
      </c>
      <c r="J106" s="36">
        <v>23</v>
      </c>
      <c r="K106" s="37">
        <v>16</v>
      </c>
      <c r="L106" s="36" t="s">
        <v>11</v>
      </c>
      <c r="M106" s="36">
        <f t="shared" si="95"/>
        <v>39</v>
      </c>
      <c r="N106" s="36" t="s">
        <v>11</v>
      </c>
      <c r="O106" s="36" t="s">
        <v>11</v>
      </c>
      <c r="P106" s="36" t="s">
        <v>11</v>
      </c>
      <c r="Q106" s="36" t="s">
        <v>11</v>
      </c>
      <c r="R106" s="36" t="s">
        <v>11</v>
      </c>
      <c r="S106" s="36" t="s">
        <v>11</v>
      </c>
      <c r="T106" s="36" t="s">
        <v>11</v>
      </c>
      <c r="U106" s="36" t="s">
        <v>11</v>
      </c>
      <c r="V106" s="36" t="s">
        <v>11</v>
      </c>
      <c r="W106" s="36" t="s">
        <v>11</v>
      </c>
      <c r="X106" s="36" t="s">
        <v>11</v>
      </c>
      <c r="Y106" s="36" t="s">
        <v>11</v>
      </c>
      <c r="Z106" s="36" t="s">
        <v>11</v>
      </c>
      <c r="AA106" s="36" t="s">
        <v>11</v>
      </c>
      <c r="AB106" s="36" t="s">
        <v>11</v>
      </c>
      <c r="AC106" s="36" t="s">
        <v>11</v>
      </c>
      <c r="AD106" s="36" t="s">
        <v>11</v>
      </c>
      <c r="AE106" s="36" t="s">
        <v>11</v>
      </c>
      <c r="AF106" s="36" t="s">
        <v>11</v>
      </c>
      <c r="AG106" s="36" t="s">
        <v>11</v>
      </c>
    </row>
    <row r="107" spans="1:33" x14ac:dyDescent="0.25">
      <c r="A107" s="35" t="s">
        <v>31</v>
      </c>
      <c r="B107" s="48">
        <v>14</v>
      </c>
      <c r="C107" s="37">
        <v>12</v>
      </c>
      <c r="D107" s="36" t="s">
        <v>11</v>
      </c>
      <c r="E107" s="36">
        <f t="shared" ref="E107" si="97">SUM(B107:D107)</f>
        <v>26</v>
      </c>
      <c r="F107" s="36" t="s">
        <v>11</v>
      </c>
      <c r="G107" s="36" t="s">
        <v>11</v>
      </c>
      <c r="H107" s="36" t="s">
        <v>11</v>
      </c>
      <c r="I107" s="36" t="s">
        <v>11</v>
      </c>
      <c r="J107" s="48">
        <v>12</v>
      </c>
      <c r="K107" s="37">
        <v>11</v>
      </c>
      <c r="L107" s="36" t="s">
        <v>11</v>
      </c>
      <c r="M107" s="36">
        <f t="shared" si="95"/>
        <v>23</v>
      </c>
      <c r="N107" s="36" t="s">
        <v>11</v>
      </c>
      <c r="O107" s="36" t="s">
        <v>11</v>
      </c>
      <c r="P107" s="36" t="s">
        <v>11</v>
      </c>
      <c r="Q107" s="36" t="s">
        <v>11</v>
      </c>
      <c r="R107" s="36" t="s">
        <v>11</v>
      </c>
      <c r="S107" s="36" t="s">
        <v>11</v>
      </c>
      <c r="T107" s="36" t="s">
        <v>11</v>
      </c>
      <c r="U107" s="36" t="s">
        <v>11</v>
      </c>
      <c r="V107" s="36" t="s">
        <v>11</v>
      </c>
      <c r="W107" s="36" t="s">
        <v>11</v>
      </c>
      <c r="X107" s="36" t="s">
        <v>11</v>
      </c>
      <c r="Y107" s="36" t="s">
        <v>11</v>
      </c>
      <c r="Z107" s="36" t="s">
        <v>11</v>
      </c>
      <c r="AA107" s="36" t="s">
        <v>11</v>
      </c>
      <c r="AB107" s="36" t="s">
        <v>11</v>
      </c>
      <c r="AC107" s="36" t="s">
        <v>11</v>
      </c>
      <c r="AD107" s="36" t="s">
        <v>11</v>
      </c>
      <c r="AE107" s="36" t="s">
        <v>11</v>
      </c>
      <c r="AF107" s="36" t="s">
        <v>11</v>
      </c>
      <c r="AG107" s="36" t="s">
        <v>11</v>
      </c>
    </row>
    <row r="108" spans="1:33" x14ac:dyDescent="0.25">
      <c r="A108" s="35" t="s">
        <v>32</v>
      </c>
      <c r="B108" s="36" t="s">
        <v>11</v>
      </c>
      <c r="C108" s="36" t="s">
        <v>11</v>
      </c>
      <c r="D108" s="36" t="s">
        <v>11</v>
      </c>
      <c r="E108" s="36" t="s">
        <v>11</v>
      </c>
      <c r="F108" s="36" t="s">
        <v>11</v>
      </c>
      <c r="G108" s="36" t="s">
        <v>11</v>
      </c>
      <c r="H108" s="36" t="s">
        <v>11</v>
      </c>
      <c r="I108" s="36" t="s">
        <v>11</v>
      </c>
      <c r="J108" s="37">
        <v>32</v>
      </c>
      <c r="K108" s="37">
        <v>11</v>
      </c>
      <c r="L108" s="36" t="s">
        <v>11</v>
      </c>
      <c r="M108" s="36">
        <f t="shared" si="95"/>
        <v>43</v>
      </c>
      <c r="N108" s="36" t="s">
        <v>11</v>
      </c>
      <c r="O108" s="36" t="s">
        <v>11</v>
      </c>
      <c r="P108" s="36" t="s">
        <v>11</v>
      </c>
      <c r="Q108" s="36" t="s">
        <v>11</v>
      </c>
      <c r="R108" s="36" t="s">
        <v>11</v>
      </c>
      <c r="S108" s="36" t="s">
        <v>11</v>
      </c>
      <c r="T108" s="36" t="s">
        <v>11</v>
      </c>
      <c r="U108" s="36" t="s">
        <v>11</v>
      </c>
      <c r="V108" s="36" t="s">
        <v>11</v>
      </c>
      <c r="W108" s="36" t="s">
        <v>11</v>
      </c>
      <c r="X108" s="36" t="s">
        <v>11</v>
      </c>
      <c r="Y108" s="36" t="s">
        <v>11</v>
      </c>
      <c r="Z108" s="36" t="s">
        <v>11</v>
      </c>
      <c r="AA108" s="36" t="s">
        <v>11</v>
      </c>
      <c r="AB108" s="36" t="s">
        <v>11</v>
      </c>
      <c r="AC108" s="36" t="s">
        <v>11</v>
      </c>
      <c r="AD108" s="36" t="s">
        <v>11</v>
      </c>
      <c r="AE108" s="36" t="s">
        <v>11</v>
      </c>
      <c r="AF108" s="36" t="s">
        <v>11</v>
      </c>
      <c r="AG108" s="36" t="s">
        <v>11</v>
      </c>
    </row>
    <row r="109" spans="1:33" x14ac:dyDescent="0.25">
      <c r="A109" s="35" t="s">
        <v>20</v>
      </c>
      <c r="B109" s="36" t="s">
        <v>11</v>
      </c>
      <c r="C109" s="36" t="s">
        <v>11</v>
      </c>
      <c r="D109" s="36" t="s">
        <v>11</v>
      </c>
      <c r="E109" s="36" t="s">
        <v>11</v>
      </c>
      <c r="F109" s="36" t="s">
        <v>11</v>
      </c>
      <c r="G109" s="37">
        <v>13</v>
      </c>
      <c r="H109" s="36">
        <v>16</v>
      </c>
      <c r="I109" s="36">
        <f t="shared" ref="I109" si="98">SUM(F109:H109)</f>
        <v>29</v>
      </c>
      <c r="J109" s="36" t="s">
        <v>11</v>
      </c>
      <c r="K109" s="37">
        <v>9</v>
      </c>
      <c r="L109" s="36">
        <v>12</v>
      </c>
      <c r="M109" s="36">
        <f t="shared" si="95"/>
        <v>21</v>
      </c>
      <c r="N109" s="36" t="s">
        <v>11</v>
      </c>
      <c r="O109" s="36">
        <v>17</v>
      </c>
      <c r="P109" s="36">
        <v>19</v>
      </c>
      <c r="Q109" s="36">
        <v>36</v>
      </c>
      <c r="R109" s="36" t="s">
        <v>11</v>
      </c>
      <c r="S109" s="36" t="s">
        <v>11</v>
      </c>
      <c r="T109" s="36" t="s">
        <v>11</v>
      </c>
      <c r="U109" s="36" t="s">
        <v>11</v>
      </c>
      <c r="V109" s="36" t="s">
        <v>11</v>
      </c>
      <c r="W109" s="36" t="s">
        <v>11</v>
      </c>
      <c r="X109" s="36" t="s">
        <v>11</v>
      </c>
      <c r="Y109" s="36" t="s">
        <v>11</v>
      </c>
      <c r="Z109" s="36" t="s">
        <v>11</v>
      </c>
      <c r="AA109" s="36" t="s">
        <v>11</v>
      </c>
      <c r="AB109" s="36" t="s">
        <v>11</v>
      </c>
      <c r="AC109" s="36" t="s">
        <v>11</v>
      </c>
      <c r="AD109" s="36" t="s">
        <v>11</v>
      </c>
      <c r="AE109" s="36" t="s">
        <v>11</v>
      </c>
      <c r="AF109" s="36" t="s">
        <v>11</v>
      </c>
      <c r="AG109" s="36" t="s">
        <v>11</v>
      </c>
    </row>
    <row r="110" spans="1:33" x14ac:dyDescent="0.25">
      <c r="A110" s="35" t="s">
        <v>28</v>
      </c>
      <c r="B110" s="36" t="s">
        <v>11</v>
      </c>
      <c r="C110" s="36" t="s">
        <v>11</v>
      </c>
      <c r="D110" s="36" t="s">
        <v>11</v>
      </c>
      <c r="E110" s="36" t="s">
        <v>11</v>
      </c>
      <c r="F110" s="36" t="s">
        <v>11</v>
      </c>
      <c r="G110" s="36" t="s">
        <v>11</v>
      </c>
      <c r="H110" s="36" t="s">
        <v>11</v>
      </c>
      <c r="I110" s="36" t="s">
        <v>11</v>
      </c>
      <c r="J110" s="37">
        <v>22</v>
      </c>
      <c r="K110" s="37">
        <v>15</v>
      </c>
      <c r="L110" s="36">
        <v>20</v>
      </c>
      <c r="M110" s="36">
        <f t="shared" si="95"/>
        <v>57</v>
      </c>
      <c r="N110" s="36" t="s">
        <v>11</v>
      </c>
      <c r="O110" s="36" t="s">
        <v>11</v>
      </c>
      <c r="P110" s="36" t="s">
        <v>11</v>
      </c>
      <c r="Q110" s="36" t="s">
        <v>11</v>
      </c>
      <c r="R110" s="36" t="s">
        <v>11</v>
      </c>
      <c r="S110" s="36" t="s">
        <v>11</v>
      </c>
      <c r="T110" s="36" t="s">
        <v>11</v>
      </c>
      <c r="U110" s="36" t="s">
        <v>11</v>
      </c>
      <c r="V110" s="36" t="s">
        <v>11</v>
      </c>
      <c r="W110" s="36" t="s">
        <v>11</v>
      </c>
      <c r="X110" s="36" t="s">
        <v>11</v>
      </c>
      <c r="Y110" s="36" t="s">
        <v>11</v>
      </c>
      <c r="Z110" s="36" t="s">
        <v>11</v>
      </c>
      <c r="AA110" s="36" t="s">
        <v>11</v>
      </c>
      <c r="AB110" s="36" t="s">
        <v>11</v>
      </c>
      <c r="AC110" s="36" t="s">
        <v>11</v>
      </c>
      <c r="AD110" s="36" t="s">
        <v>11</v>
      </c>
      <c r="AE110" s="36" t="s">
        <v>11</v>
      </c>
      <c r="AF110" s="36" t="s">
        <v>11</v>
      </c>
      <c r="AG110" s="36" t="s">
        <v>11</v>
      </c>
    </row>
    <row r="111" spans="1:33" x14ac:dyDescent="0.25">
      <c r="A111" s="45" t="s">
        <v>29</v>
      </c>
      <c r="B111" s="39">
        <f>SUM(B99,B102,B103,B104,B105,B106,B107,B108,B109,B110)</f>
        <v>14</v>
      </c>
      <c r="C111" s="39">
        <f t="shared" ref="C111" si="99">SUM(C99,C102,C103,C104,C105,C106,C107,C108,C109,C110)</f>
        <v>12</v>
      </c>
      <c r="D111" s="36" t="s">
        <v>11</v>
      </c>
      <c r="E111" s="39">
        <f>SUM(B111:D111)</f>
        <v>26</v>
      </c>
      <c r="F111" s="36" t="s">
        <v>11</v>
      </c>
      <c r="G111" s="39">
        <f t="shared" ref="G111:H111" si="100">SUM(G99,G102,G103,G104,G105,G106,G107,G108,G109,G110)</f>
        <v>13</v>
      </c>
      <c r="H111" s="39">
        <f t="shared" si="100"/>
        <v>16</v>
      </c>
      <c r="I111" s="39">
        <f>SUM(F111:H111)</f>
        <v>29</v>
      </c>
      <c r="J111" s="39">
        <f>SUM(J99,J102,J103,J104,J105,J106,J107,J108,J109,J110)</f>
        <v>261</v>
      </c>
      <c r="K111" s="39">
        <f t="shared" ref="K111:L111" si="101">SUM(K99,K102,K103,K104,K105,K106,K107,K108,K109,K110)</f>
        <v>149</v>
      </c>
      <c r="L111" s="39">
        <f t="shared" si="101"/>
        <v>32</v>
      </c>
      <c r="M111" s="39">
        <f>SUM(J111:L111)-49</f>
        <v>393</v>
      </c>
      <c r="N111" s="36" t="s">
        <v>11</v>
      </c>
      <c r="O111" s="36">
        <f>SUM(O109:O110)</f>
        <v>17</v>
      </c>
      <c r="P111" s="36">
        <f t="shared" ref="P111:Q111" si="102">SUM(P109:P110)</f>
        <v>19</v>
      </c>
      <c r="Q111" s="36">
        <f t="shared" si="102"/>
        <v>36</v>
      </c>
      <c r="R111" s="36" t="s">
        <v>11</v>
      </c>
      <c r="S111" s="36" t="s">
        <v>11</v>
      </c>
      <c r="T111" s="36" t="s">
        <v>11</v>
      </c>
      <c r="U111" s="36" t="s">
        <v>11</v>
      </c>
      <c r="V111" s="36" t="s">
        <v>11</v>
      </c>
      <c r="W111" s="36" t="s">
        <v>11</v>
      </c>
      <c r="X111" s="36" t="s">
        <v>11</v>
      </c>
      <c r="Y111" s="36" t="s">
        <v>11</v>
      </c>
      <c r="Z111" s="36" t="s">
        <v>11</v>
      </c>
      <c r="AA111" s="36" t="s">
        <v>11</v>
      </c>
      <c r="AB111" s="36" t="s">
        <v>11</v>
      </c>
      <c r="AC111" s="36" t="s">
        <v>11</v>
      </c>
      <c r="AD111" s="36" t="s">
        <v>11</v>
      </c>
      <c r="AE111" s="36" t="s">
        <v>11</v>
      </c>
      <c r="AF111" s="36" t="s">
        <v>11</v>
      </c>
      <c r="AG111" s="36" t="s">
        <v>11</v>
      </c>
    </row>
    <row r="112" spans="1:33" ht="26.25" x14ac:dyDescent="0.25">
      <c r="A112" s="193" t="s">
        <v>282</v>
      </c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1:33" ht="21.75" x14ac:dyDescent="0.25">
      <c r="A113" s="223" t="s">
        <v>0</v>
      </c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</row>
    <row r="114" spans="1:33" ht="19.5" x14ac:dyDescent="0.25">
      <c r="A114" s="222" t="s">
        <v>238</v>
      </c>
      <c r="B114" s="222"/>
      <c r="C114" s="222"/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2"/>
      <c r="W114" s="222"/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</row>
    <row r="115" spans="1:33" ht="19.5" x14ac:dyDescent="0.35">
      <c r="A115" s="45" t="s">
        <v>1</v>
      </c>
      <c r="B115" s="207">
        <v>1</v>
      </c>
      <c r="C115" s="207"/>
      <c r="D115" s="207"/>
      <c r="E115" s="207"/>
      <c r="F115" s="196" t="s">
        <v>361</v>
      </c>
      <c r="G115" s="196"/>
      <c r="H115" s="196"/>
      <c r="I115" s="196"/>
      <c r="J115" s="196" t="s">
        <v>362</v>
      </c>
      <c r="K115" s="196"/>
      <c r="L115" s="196"/>
      <c r="M115" s="196"/>
      <c r="N115" s="196" t="s">
        <v>363</v>
      </c>
      <c r="O115" s="196"/>
      <c r="P115" s="196"/>
      <c r="Q115" s="196"/>
      <c r="R115" s="196" t="s">
        <v>364</v>
      </c>
      <c r="S115" s="196"/>
      <c r="T115" s="196"/>
      <c r="U115" s="196"/>
      <c r="V115" s="217">
        <v>6</v>
      </c>
      <c r="W115" s="218"/>
      <c r="X115" s="218"/>
      <c r="Y115" s="219"/>
      <c r="Z115" s="217">
        <v>7</v>
      </c>
      <c r="AA115" s="218"/>
      <c r="AB115" s="218"/>
      <c r="AC115" s="219"/>
      <c r="AD115" s="196" t="s">
        <v>279</v>
      </c>
      <c r="AE115" s="196"/>
      <c r="AF115" s="196"/>
      <c r="AG115" s="196"/>
    </row>
    <row r="116" spans="1:33" x14ac:dyDescent="0.25">
      <c r="A116" s="35" t="s">
        <v>3</v>
      </c>
      <c r="B116" s="35" t="s">
        <v>4</v>
      </c>
      <c r="C116" s="35" t="s">
        <v>5</v>
      </c>
      <c r="D116" s="35" t="s">
        <v>6</v>
      </c>
      <c r="E116" s="35" t="s">
        <v>7</v>
      </c>
      <c r="F116" s="35" t="s">
        <v>4</v>
      </c>
      <c r="G116" s="35" t="s">
        <v>5</v>
      </c>
      <c r="H116" s="35" t="s">
        <v>6</v>
      </c>
      <c r="I116" s="35" t="s">
        <v>7</v>
      </c>
      <c r="J116" s="35" t="s">
        <v>4</v>
      </c>
      <c r="K116" s="35" t="s">
        <v>5</v>
      </c>
      <c r="L116" s="35" t="s">
        <v>6</v>
      </c>
      <c r="M116" s="35" t="s">
        <v>7</v>
      </c>
      <c r="N116" s="35" t="s">
        <v>4</v>
      </c>
      <c r="O116" s="35" t="s">
        <v>5</v>
      </c>
      <c r="P116" s="35" t="s">
        <v>6</v>
      </c>
      <c r="Q116" s="35" t="s">
        <v>7</v>
      </c>
      <c r="R116" s="35" t="s">
        <v>4</v>
      </c>
      <c r="S116" s="35" t="s">
        <v>5</v>
      </c>
      <c r="T116" s="35" t="s">
        <v>6</v>
      </c>
      <c r="U116" s="35" t="s">
        <v>7</v>
      </c>
      <c r="V116" s="35" t="s">
        <v>4</v>
      </c>
      <c r="W116" s="35" t="s">
        <v>5</v>
      </c>
      <c r="X116" s="35" t="s">
        <v>6</v>
      </c>
      <c r="Y116" s="35" t="s">
        <v>7</v>
      </c>
      <c r="Z116" s="35" t="s">
        <v>4</v>
      </c>
      <c r="AA116" s="35" t="s">
        <v>5</v>
      </c>
      <c r="AB116" s="35" t="s">
        <v>6</v>
      </c>
      <c r="AC116" s="35" t="s">
        <v>7</v>
      </c>
      <c r="AD116" s="35" t="s">
        <v>4</v>
      </c>
      <c r="AE116" s="35" t="s">
        <v>5</v>
      </c>
      <c r="AF116" s="35" t="s">
        <v>6</v>
      </c>
      <c r="AG116" s="35" t="s">
        <v>7</v>
      </c>
    </row>
    <row r="117" spans="1:33" x14ac:dyDescent="0.25">
      <c r="A117" s="35" t="s">
        <v>10</v>
      </c>
      <c r="B117" s="36">
        <v>36</v>
      </c>
      <c r="C117" s="36">
        <v>13</v>
      </c>
      <c r="D117" s="36" t="s">
        <v>11</v>
      </c>
      <c r="E117" s="36">
        <f>SUM(B117:D117)</f>
        <v>49</v>
      </c>
      <c r="F117" s="36">
        <v>31</v>
      </c>
      <c r="G117" s="36">
        <v>10</v>
      </c>
      <c r="H117" s="36" t="s">
        <v>11</v>
      </c>
      <c r="I117" s="36">
        <f>SUM(F117:H117)</f>
        <v>41</v>
      </c>
      <c r="J117" s="36">
        <v>3</v>
      </c>
      <c r="K117" s="36">
        <v>13</v>
      </c>
      <c r="L117" s="36" t="s">
        <v>11</v>
      </c>
      <c r="M117" s="36">
        <f>SUM(J117:L117)</f>
        <v>16</v>
      </c>
      <c r="N117" s="36">
        <v>34</v>
      </c>
      <c r="O117" s="36">
        <v>15</v>
      </c>
      <c r="P117" s="36" t="s">
        <v>11</v>
      </c>
      <c r="Q117" s="36">
        <f>SUM(N117:P117)</f>
        <v>49</v>
      </c>
      <c r="R117" s="36">
        <v>38</v>
      </c>
      <c r="S117" s="36">
        <v>10</v>
      </c>
      <c r="T117" s="36" t="s">
        <v>11</v>
      </c>
      <c r="U117" s="36">
        <f>SUM(R117:T117)</f>
        <v>48</v>
      </c>
      <c r="V117" s="36">
        <v>34</v>
      </c>
      <c r="W117" s="36">
        <v>10</v>
      </c>
      <c r="X117" s="36" t="s">
        <v>11</v>
      </c>
      <c r="Y117" s="36">
        <f>SUM(V117:X117)</f>
        <v>44</v>
      </c>
      <c r="Z117" s="36">
        <v>37</v>
      </c>
      <c r="AA117" s="36">
        <v>21</v>
      </c>
      <c r="AB117" s="36" t="s">
        <v>11</v>
      </c>
      <c r="AC117" s="36">
        <f>SUM(Z117:AB117)</f>
        <v>58</v>
      </c>
      <c r="AD117" s="36" t="s">
        <v>11</v>
      </c>
      <c r="AE117" s="36" t="s">
        <v>11</v>
      </c>
      <c r="AF117" s="36" t="s">
        <v>11</v>
      </c>
      <c r="AG117" s="36" t="s">
        <v>11</v>
      </c>
    </row>
    <row r="118" spans="1:33" x14ac:dyDescent="0.25">
      <c r="A118" s="35" t="s">
        <v>12</v>
      </c>
      <c r="B118" s="36">
        <v>47</v>
      </c>
      <c r="C118" s="36">
        <v>17</v>
      </c>
      <c r="D118" s="36" t="s">
        <v>11</v>
      </c>
      <c r="E118" s="36">
        <f>SUM(B118:D118)</f>
        <v>64</v>
      </c>
      <c r="F118" s="36">
        <v>40</v>
      </c>
      <c r="G118" s="36">
        <v>14</v>
      </c>
      <c r="H118" s="36" t="s">
        <v>11</v>
      </c>
      <c r="I118" s="36">
        <f>SUM(F118:H118)</f>
        <v>54</v>
      </c>
      <c r="J118" s="36">
        <v>42</v>
      </c>
      <c r="K118" s="36">
        <v>17</v>
      </c>
      <c r="L118" s="36" t="s">
        <v>11</v>
      </c>
      <c r="M118" s="36">
        <f>SUM(J118:L118)</f>
        <v>59</v>
      </c>
      <c r="N118" s="36">
        <v>42</v>
      </c>
      <c r="O118" s="36">
        <v>10</v>
      </c>
      <c r="P118" s="36" t="s">
        <v>11</v>
      </c>
      <c r="Q118" s="36">
        <f>SUM(N118:P118)</f>
        <v>52</v>
      </c>
      <c r="R118" s="36">
        <v>40</v>
      </c>
      <c r="S118" s="36">
        <v>17</v>
      </c>
      <c r="T118" s="36" t="s">
        <v>11</v>
      </c>
      <c r="U118" s="36">
        <f>SUM(R118:T118)</f>
        <v>57</v>
      </c>
      <c r="V118" s="36">
        <v>42</v>
      </c>
      <c r="W118" s="36">
        <v>18</v>
      </c>
      <c r="X118" s="36" t="s">
        <v>11</v>
      </c>
      <c r="Y118" s="36">
        <f>SUM(V118:X118)</f>
        <v>60</v>
      </c>
      <c r="Z118" s="36">
        <v>37</v>
      </c>
      <c r="AA118" s="36">
        <v>19</v>
      </c>
      <c r="AB118" s="36" t="s">
        <v>11</v>
      </c>
      <c r="AC118" s="36">
        <f>SUM(Z118:AB118)</f>
        <v>56</v>
      </c>
      <c r="AD118" s="36" t="s">
        <v>11</v>
      </c>
      <c r="AE118" s="36" t="s">
        <v>11</v>
      </c>
      <c r="AF118" s="36" t="s">
        <v>11</v>
      </c>
      <c r="AG118" s="36" t="s">
        <v>11</v>
      </c>
    </row>
    <row r="119" spans="1:33" x14ac:dyDescent="0.25">
      <c r="A119" s="45" t="s">
        <v>13</v>
      </c>
      <c r="B119" s="38">
        <f>SUM(B117:B118)</f>
        <v>83</v>
      </c>
      <c r="C119" s="38">
        <f>SUM(C117:C118)</f>
        <v>30</v>
      </c>
      <c r="D119" s="39" t="s">
        <v>11</v>
      </c>
      <c r="E119" s="39">
        <f t="shared" ref="E119:E130" si="103">SUM(B119:D119)</f>
        <v>113</v>
      </c>
      <c r="F119" s="38">
        <f>SUM(F117:F118)</f>
        <v>71</v>
      </c>
      <c r="G119" s="38">
        <f>SUM(G117:G118)</f>
        <v>24</v>
      </c>
      <c r="H119" s="39" t="s">
        <v>11</v>
      </c>
      <c r="I119" s="39">
        <f t="shared" ref="I119:I130" si="104">SUM(F119:H119)</f>
        <v>95</v>
      </c>
      <c r="J119" s="38">
        <f>SUM(J117:J118)</f>
        <v>45</v>
      </c>
      <c r="K119" s="38">
        <f>SUM(K117:K118)</f>
        <v>30</v>
      </c>
      <c r="L119" s="39" t="s">
        <v>11</v>
      </c>
      <c r="M119" s="39">
        <f t="shared" ref="M119:M130" si="105">SUM(J119:L119)</f>
        <v>75</v>
      </c>
      <c r="N119" s="38">
        <f>SUM(N117:N118)</f>
        <v>76</v>
      </c>
      <c r="O119" s="38">
        <f>SUM(O117:O118)</f>
        <v>25</v>
      </c>
      <c r="P119" s="39" t="s">
        <v>11</v>
      </c>
      <c r="Q119" s="39">
        <f t="shared" ref="Q119:Q130" si="106">SUM(N119:P119)</f>
        <v>101</v>
      </c>
      <c r="R119" s="38">
        <f>SUM(R117:R118)</f>
        <v>78</v>
      </c>
      <c r="S119" s="38">
        <f>SUM(S117:S118)</f>
        <v>27</v>
      </c>
      <c r="T119" s="39" t="s">
        <v>11</v>
      </c>
      <c r="U119" s="39">
        <f t="shared" ref="U119:U130" si="107">SUM(R119:T119)</f>
        <v>105</v>
      </c>
      <c r="V119" s="38">
        <f>SUM(V117:V118)</f>
        <v>76</v>
      </c>
      <c r="W119" s="38">
        <f>SUM(W117:W118)</f>
        <v>28</v>
      </c>
      <c r="X119" s="39" t="s">
        <v>11</v>
      </c>
      <c r="Y119" s="39">
        <f t="shared" ref="Y119:Y130" si="108">SUM(V119:X119)</f>
        <v>104</v>
      </c>
      <c r="Z119" s="38">
        <f>SUM(Z117:Z118)</f>
        <v>74</v>
      </c>
      <c r="AA119" s="38">
        <f>SUM(AA117:AA118)</f>
        <v>40</v>
      </c>
      <c r="AB119" s="39" t="s">
        <v>11</v>
      </c>
      <c r="AC119" s="39">
        <f t="shared" ref="AC119:AC130" si="109">SUM(Z119:AB119)</f>
        <v>114</v>
      </c>
      <c r="AD119" s="36" t="s">
        <v>11</v>
      </c>
      <c r="AE119" s="36" t="s">
        <v>11</v>
      </c>
      <c r="AF119" s="36" t="s">
        <v>11</v>
      </c>
      <c r="AG119" s="36" t="s">
        <v>11</v>
      </c>
    </row>
    <row r="120" spans="1:33" x14ac:dyDescent="0.25">
      <c r="A120" s="35" t="s">
        <v>14</v>
      </c>
      <c r="B120" s="36">
        <v>50</v>
      </c>
      <c r="C120" s="36" t="s">
        <v>11</v>
      </c>
      <c r="D120" s="36" t="s">
        <v>11</v>
      </c>
      <c r="E120" s="36">
        <f t="shared" si="103"/>
        <v>50</v>
      </c>
      <c r="F120" s="36">
        <v>45</v>
      </c>
      <c r="G120" s="36" t="s">
        <v>11</v>
      </c>
      <c r="H120" s="36" t="s">
        <v>11</v>
      </c>
      <c r="I120" s="36">
        <f t="shared" si="104"/>
        <v>45</v>
      </c>
      <c r="J120" s="36">
        <v>45</v>
      </c>
      <c r="K120" s="36" t="s">
        <v>11</v>
      </c>
      <c r="L120" s="36" t="s">
        <v>11</v>
      </c>
      <c r="M120" s="36">
        <f t="shared" si="105"/>
        <v>45</v>
      </c>
      <c r="N120" s="36">
        <v>40</v>
      </c>
      <c r="O120" s="36" t="s">
        <v>11</v>
      </c>
      <c r="P120" s="36" t="s">
        <v>11</v>
      </c>
      <c r="Q120" s="36">
        <f t="shared" si="106"/>
        <v>40</v>
      </c>
      <c r="R120" s="36">
        <v>47</v>
      </c>
      <c r="S120" s="36" t="s">
        <v>11</v>
      </c>
      <c r="T120" s="36" t="s">
        <v>11</v>
      </c>
      <c r="U120" s="36">
        <f t="shared" si="107"/>
        <v>47</v>
      </c>
      <c r="V120" s="36">
        <v>46</v>
      </c>
      <c r="W120" s="36" t="s">
        <v>11</v>
      </c>
      <c r="X120" s="36" t="s">
        <v>11</v>
      </c>
      <c r="Y120" s="36">
        <f t="shared" si="108"/>
        <v>46</v>
      </c>
      <c r="Z120" s="36">
        <v>44</v>
      </c>
      <c r="AA120" s="36" t="s">
        <v>11</v>
      </c>
      <c r="AB120" s="36" t="s">
        <v>11</v>
      </c>
      <c r="AC120" s="36">
        <f t="shared" si="109"/>
        <v>44</v>
      </c>
      <c r="AD120" s="36" t="s">
        <v>11</v>
      </c>
      <c r="AE120" s="36" t="s">
        <v>11</v>
      </c>
      <c r="AF120" s="36" t="s">
        <v>11</v>
      </c>
      <c r="AG120" s="36" t="s">
        <v>11</v>
      </c>
    </row>
    <row r="121" spans="1:33" x14ac:dyDescent="0.25">
      <c r="A121" s="35" t="s">
        <v>15</v>
      </c>
      <c r="B121" s="37">
        <v>79</v>
      </c>
      <c r="C121" s="36" t="s">
        <v>11</v>
      </c>
      <c r="D121" s="36" t="s">
        <v>11</v>
      </c>
      <c r="E121" s="36">
        <f t="shared" si="103"/>
        <v>79</v>
      </c>
      <c r="F121" s="37">
        <v>56</v>
      </c>
      <c r="G121" s="36" t="s">
        <v>11</v>
      </c>
      <c r="H121" s="36" t="s">
        <v>11</v>
      </c>
      <c r="I121" s="36">
        <f t="shared" si="104"/>
        <v>56</v>
      </c>
      <c r="J121" s="37">
        <v>73</v>
      </c>
      <c r="K121" s="36" t="s">
        <v>11</v>
      </c>
      <c r="L121" s="36" t="s">
        <v>11</v>
      </c>
      <c r="M121" s="36">
        <f t="shared" si="105"/>
        <v>73</v>
      </c>
      <c r="N121" s="37">
        <v>49</v>
      </c>
      <c r="O121" s="36" t="s">
        <v>11</v>
      </c>
      <c r="P121" s="36" t="s">
        <v>11</v>
      </c>
      <c r="Q121" s="36">
        <f t="shared" si="106"/>
        <v>49</v>
      </c>
      <c r="R121" s="37">
        <v>53</v>
      </c>
      <c r="S121" s="36" t="s">
        <v>11</v>
      </c>
      <c r="T121" s="36" t="s">
        <v>11</v>
      </c>
      <c r="U121" s="36">
        <f t="shared" si="107"/>
        <v>53</v>
      </c>
      <c r="V121" s="37">
        <v>73</v>
      </c>
      <c r="W121" s="36" t="s">
        <v>11</v>
      </c>
      <c r="X121" s="36" t="s">
        <v>11</v>
      </c>
      <c r="Y121" s="36">
        <f t="shared" si="108"/>
        <v>73</v>
      </c>
      <c r="Z121" s="37">
        <v>33</v>
      </c>
      <c r="AA121" s="36" t="s">
        <v>11</v>
      </c>
      <c r="AB121" s="36" t="s">
        <v>11</v>
      </c>
      <c r="AC121" s="36">
        <f t="shared" si="109"/>
        <v>33</v>
      </c>
      <c r="AD121" s="36" t="s">
        <v>11</v>
      </c>
      <c r="AE121" s="36" t="s">
        <v>11</v>
      </c>
      <c r="AF121" s="36" t="s">
        <v>11</v>
      </c>
      <c r="AG121" s="36" t="s">
        <v>11</v>
      </c>
    </row>
    <row r="122" spans="1:33" x14ac:dyDescent="0.25">
      <c r="A122" s="45" t="s">
        <v>16</v>
      </c>
      <c r="B122" s="38">
        <f>SUM(B120:B121)</f>
        <v>129</v>
      </c>
      <c r="C122" s="39" t="s">
        <v>11</v>
      </c>
      <c r="D122" s="39" t="s">
        <v>11</v>
      </c>
      <c r="E122" s="39">
        <f t="shared" si="103"/>
        <v>129</v>
      </c>
      <c r="F122" s="38">
        <f t="shared" ref="F122" si="110">SUM(F120:F121)</f>
        <v>101</v>
      </c>
      <c r="G122" s="39" t="s">
        <v>11</v>
      </c>
      <c r="H122" s="39" t="s">
        <v>11</v>
      </c>
      <c r="I122" s="39">
        <f t="shared" si="104"/>
        <v>101</v>
      </c>
      <c r="J122" s="38">
        <f t="shared" ref="J122" si="111">SUM(J120:J121)</f>
        <v>118</v>
      </c>
      <c r="K122" s="39" t="s">
        <v>11</v>
      </c>
      <c r="L122" s="39" t="s">
        <v>11</v>
      </c>
      <c r="M122" s="39">
        <f t="shared" si="105"/>
        <v>118</v>
      </c>
      <c r="N122" s="38">
        <f t="shared" ref="N122" si="112">SUM(N120:N121)</f>
        <v>89</v>
      </c>
      <c r="O122" s="39" t="s">
        <v>11</v>
      </c>
      <c r="P122" s="39" t="s">
        <v>11</v>
      </c>
      <c r="Q122" s="39">
        <f t="shared" si="106"/>
        <v>89</v>
      </c>
      <c r="R122" s="38">
        <f t="shared" ref="R122" si="113">SUM(R120:R121)</f>
        <v>100</v>
      </c>
      <c r="S122" s="39" t="s">
        <v>11</v>
      </c>
      <c r="T122" s="39" t="s">
        <v>11</v>
      </c>
      <c r="U122" s="39">
        <f t="shared" si="107"/>
        <v>100</v>
      </c>
      <c r="V122" s="38">
        <f t="shared" ref="V122" si="114">SUM(V120:V121)</f>
        <v>119</v>
      </c>
      <c r="W122" s="39" t="s">
        <v>11</v>
      </c>
      <c r="X122" s="39" t="s">
        <v>11</v>
      </c>
      <c r="Y122" s="39">
        <f t="shared" si="108"/>
        <v>119</v>
      </c>
      <c r="Z122" s="38">
        <f t="shared" ref="Z122" si="115">SUM(Z120:Z121)</f>
        <v>77</v>
      </c>
      <c r="AA122" s="39" t="s">
        <v>11</v>
      </c>
      <c r="AB122" s="39" t="s">
        <v>11</v>
      </c>
      <c r="AC122" s="39">
        <f t="shared" si="109"/>
        <v>77</v>
      </c>
      <c r="AD122" s="36" t="s">
        <v>11</v>
      </c>
      <c r="AE122" s="36" t="s">
        <v>11</v>
      </c>
      <c r="AF122" s="36" t="s">
        <v>11</v>
      </c>
      <c r="AG122" s="36" t="s">
        <v>11</v>
      </c>
    </row>
    <row r="123" spans="1:33" x14ac:dyDescent="0.25">
      <c r="A123" s="35" t="s">
        <v>17</v>
      </c>
      <c r="B123" s="37">
        <v>48</v>
      </c>
      <c r="C123" s="37">
        <v>29</v>
      </c>
      <c r="D123" s="36" t="s">
        <v>11</v>
      </c>
      <c r="E123" s="36">
        <f t="shared" si="103"/>
        <v>77</v>
      </c>
      <c r="F123" s="48">
        <v>16</v>
      </c>
      <c r="G123" s="37">
        <v>25</v>
      </c>
      <c r="H123" s="36" t="s">
        <v>11</v>
      </c>
      <c r="I123" s="36">
        <f t="shared" si="104"/>
        <v>41</v>
      </c>
      <c r="J123" s="48">
        <v>3</v>
      </c>
      <c r="K123" s="37">
        <v>29</v>
      </c>
      <c r="L123" s="36" t="s">
        <v>11</v>
      </c>
      <c r="M123" s="36">
        <f t="shared" si="105"/>
        <v>32</v>
      </c>
      <c r="N123" s="48">
        <v>5</v>
      </c>
      <c r="O123" s="37">
        <v>21</v>
      </c>
      <c r="P123" s="36" t="s">
        <v>11</v>
      </c>
      <c r="Q123" s="36">
        <f t="shared" si="106"/>
        <v>26</v>
      </c>
      <c r="R123" s="48">
        <v>15</v>
      </c>
      <c r="S123" s="37">
        <v>26</v>
      </c>
      <c r="T123" s="36" t="s">
        <v>11</v>
      </c>
      <c r="U123" s="36">
        <f t="shared" si="107"/>
        <v>41</v>
      </c>
      <c r="V123" s="37">
        <v>44</v>
      </c>
      <c r="W123" s="37">
        <v>29</v>
      </c>
      <c r="X123" s="36" t="s">
        <v>11</v>
      </c>
      <c r="Y123" s="36">
        <f t="shared" si="108"/>
        <v>73</v>
      </c>
      <c r="Z123" s="37">
        <v>14</v>
      </c>
      <c r="AA123" s="37">
        <v>23</v>
      </c>
      <c r="AB123" s="36" t="s">
        <v>11</v>
      </c>
      <c r="AC123" s="36">
        <f t="shared" si="109"/>
        <v>37</v>
      </c>
      <c r="AD123" s="36" t="s">
        <v>11</v>
      </c>
      <c r="AE123" s="36" t="s">
        <v>11</v>
      </c>
      <c r="AF123" s="36" t="s">
        <v>11</v>
      </c>
      <c r="AG123" s="36" t="s">
        <v>11</v>
      </c>
    </row>
    <row r="124" spans="1:33" x14ac:dyDescent="0.25">
      <c r="A124" s="35" t="s">
        <v>18</v>
      </c>
      <c r="B124" s="37">
        <v>23</v>
      </c>
      <c r="C124" s="37">
        <v>20</v>
      </c>
      <c r="D124" s="36" t="s">
        <v>11</v>
      </c>
      <c r="E124" s="36">
        <f t="shared" si="103"/>
        <v>43</v>
      </c>
      <c r="F124" s="37">
        <v>41</v>
      </c>
      <c r="G124" s="37">
        <v>13</v>
      </c>
      <c r="H124" s="36" t="s">
        <v>11</v>
      </c>
      <c r="I124" s="36">
        <f t="shared" si="104"/>
        <v>54</v>
      </c>
      <c r="J124" s="37">
        <v>38</v>
      </c>
      <c r="K124" s="37">
        <v>14</v>
      </c>
      <c r="L124" s="36" t="s">
        <v>11</v>
      </c>
      <c r="M124" s="36">
        <f t="shared" si="105"/>
        <v>52</v>
      </c>
      <c r="N124" s="37">
        <v>23</v>
      </c>
      <c r="O124" s="37">
        <v>20</v>
      </c>
      <c r="P124" s="36" t="s">
        <v>11</v>
      </c>
      <c r="Q124" s="36">
        <f t="shared" si="106"/>
        <v>43</v>
      </c>
      <c r="R124" s="37">
        <v>23</v>
      </c>
      <c r="S124" s="37">
        <v>21</v>
      </c>
      <c r="T124" s="36" t="s">
        <v>11</v>
      </c>
      <c r="U124" s="36">
        <f t="shared" si="107"/>
        <v>44</v>
      </c>
      <c r="V124" s="37">
        <v>29</v>
      </c>
      <c r="W124" s="37">
        <v>20</v>
      </c>
      <c r="X124" s="36" t="s">
        <v>11</v>
      </c>
      <c r="Y124" s="36">
        <f t="shared" si="108"/>
        <v>49</v>
      </c>
      <c r="Z124" s="37">
        <v>39</v>
      </c>
      <c r="AA124" s="37">
        <v>22</v>
      </c>
      <c r="AB124" s="36" t="s">
        <v>11</v>
      </c>
      <c r="AC124" s="36">
        <f t="shared" si="109"/>
        <v>61</v>
      </c>
      <c r="AD124" s="36" t="s">
        <v>11</v>
      </c>
      <c r="AE124" s="36" t="s">
        <v>11</v>
      </c>
      <c r="AF124" s="36" t="s">
        <v>11</v>
      </c>
      <c r="AG124" s="36" t="s">
        <v>11</v>
      </c>
    </row>
    <row r="125" spans="1:33" x14ac:dyDescent="0.25">
      <c r="A125" s="35" t="s">
        <v>2</v>
      </c>
      <c r="B125" s="37">
        <v>39</v>
      </c>
      <c r="C125" s="37">
        <v>22</v>
      </c>
      <c r="D125" s="36" t="s">
        <v>11</v>
      </c>
      <c r="E125" s="36">
        <f t="shared" si="103"/>
        <v>61</v>
      </c>
      <c r="F125" s="48">
        <v>17</v>
      </c>
      <c r="G125" s="37">
        <v>20</v>
      </c>
      <c r="H125" s="36" t="s">
        <v>11</v>
      </c>
      <c r="I125" s="36">
        <f t="shared" si="104"/>
        <v>37</v>
      </c>
      <c r="J125" s="37">
        <v>36</v>
      </c>
      <c r="K125" s="37">
        <v>22</v>
      </c>
      <c r="L125" s="36" t="s">
        <v>11</v>
      </c>
      <c r="M125" s="36">
        <f t="shared" si="105"/>
        <v>58</v>
      </c>
      <c r="N125" s="37">
        <v>34</v>
      </c>
      <c r="O125" s="37">
        <v>21</v>
      </c>
      <c r="P125" s="36" t="s">
        <v>11</v>
      </c>
      <c r="Q125" s="36">
        <f t="shared" si="106"/>
        <v>55</v>
      </c>
      <c r="R125" s="37">
        <v>37</v>
      </c>
      <c r="S125" s="37">
        <v>20</v>
      </c>
      <c r="T125" s="36" t="s">
        <v>11</v>
      </c>
      <c r="U125" s="36">
        <f t="shared" si="107"/>
        <v>57</v>
      </c>
      <c r="V125" s="37">
        <v>39</v>
      </c>
      <c r="W125" s="37">
        <v>22</v>
      </c>
      <c r="X125" s="36" t="s">
        <v>11</v>
      </c>
      <c r="Y125" s="36">
        <f t="shared" si="108"/>
        <v>61</v>
      </c>
      <c r="Z125" s="37">
        <v>41</v>
      </c>
      <c r="AA125" s="37">
        <v>17</v>
      </c>
      <c r="AB125" s="36" t="s">
        <v>11</v>
      </c>
      <c r="AC125" s="36">
        <f t="shared" si="109"/>
        <v>58</v>
      </c>
      <c r="AD125" s="36" t="s">
        <v>11</v>
      </c>
      <c r="AE125" s="36" t="s">
        <v>11</v>
      </c>
      <c r="AF125" s="36" t="s">
        <v>11</v>
      </c>
      <c r="AG125" s="36" t="s">
        <v>11</v>
      </c>
    </row>
    <row r="126" spans="1:33" x14ac:dyDescent="0.25">
      <c r="A126" s="35" t="s">
        <v>30</v>
      </c>
      <c r="B126" s="36">
        <v>38</v>
      </c>
      <c r="C126" s="37">
        <v>24</v>
      </c>
      <c r="D126" s="36" t="s">
        <v>11</v>
      </c>
      <c r="E126" s="36">
        <f t="shared" si="103"/>
        <v>62</v>
      </c>
      <c r="F126" s="36">
        <v>35</v>
      </c>
      <c r="G126" s="37">
        <v>18</v>
      </c>
      <c r="H126" s="36" t="s">
        <v>11</v>
      </c>
      <c r="I126" s="36">
        <f t="shared" si="104"/>
        <v>53</v>
      </c>
      <c r="J126" s="36">
        <v>33</v>
      </c>
      <c r="K126" s="37">
        <v>19</v>
      </c>
      <c r="L126" s="36" t="s">
        <v>11</v>
      </c>
      <c r="M126" s="36">
        <f t="shared" si="105"/>
        <v>52</v>
      </c>
      <c r="N126" s="36">
        <v>35</v>
      </c>
      <c r="O126" s="37">
        <v>23</v>
      </c>
      <c r="P126" s="36" t="s">
        <v>11</v>
      </c>
      <c r="Q126" s="36">
        <f t="shared" si="106"/>
        <v>58</v>
      </c>
      <c r="R126" s="36">
        <v>29</v>
      </c>
      <c r="S126" s="37">
        <v>23</v>
      </c>
      <c r="T126" s="36" t="s">
        <v>11</v>
      </c>
      <c r="U126" s="36">
        <f t="shared" si="107"/>
        <v>52</v>
      </c>
      <c r="V126" s="36">
        <v>36</v>
      </c>
      <c r="W126" s="37">
        <v>23</v>
      </c>
      <c r="X126" s="36" t="s">
        <v>11</v>
      </c>
      <c r="Y126" s="36">
        <f t="shared" si="108"/>
        <v>59</v>
      </c>
      <c r="Z126" s="36">
        <v>31</v>
      </c>
      <c r="AA126" s="37">
        <v>20</v>
      </c>
      <c r="AB126" s="36" t="s">
        <v>11</v>
      </c>
      <c r="AC126" s="36">
        <f t="shared" si="109"/>
        <v>51</v>
      </c>
      <c r="AD126" s="36" t="s">
        <v>11</v>
      </c>
      <c r="AE126" s="36" t="s">
        <v>11</v>
      </c>
      <c r="AF126" s="36" t="s">
        <v>11</v>
      </c>
      <c r="AG126" s="36" t="s">
        <v>11</v>
      </c>
    </row>
    <row r="127" spans="1:33" x14ac:dyDescent="0.25">
      <c r="A127" s="35" t="s">
        <v>31</v>
      </c>
      <c r="B127" s="37">
        <v>36</v>
      </c>
      <c r="C127" s="37">
        <v>13</v>
      </c>
      <c r="D127" s="36" t="s">
        <v>11</v>
      </c>
      <c r="E127" s="36">
        <f t="shared" si="103"/>
        <v>49</v>
      </c>
      <c r="F127" s="37">
        <v>30</v>
      </c>
      <c r="G127" s="37">
        <v>14</v>
      </c>
      <c r="H127" s="36" t="s">
        <v>11</v>
      </c>
      <c r="I127" s="36">
        <f t="shared" si="104"/>
        <v>44</v>
      </c>
      <c r="J127" s="37">
        <v>23</v>
      </c>
      <c r="K127" s="37">
        <v>10</v>
      </c>
      <c r="L127" s="36" t="s">
        <v>11</v>
      </c>
      <c r="M127" s="36">
        <f t="shared" si="105"/>
        <v>33</v>
      </c>
      <c r="N127" s="37">
        <v>39</v>
      </c>
      <c r="O127" s="37">
        <v>16</v>
      </c>
      <c r="P127" s="36" t="s">
        <v>11</v>
      </c>
      <c r="Q127" s="36">
        <f t="shared" si="106"/>
        <v>55</v>
      </c>
      <c r="R127" s="37">
        <v>25</v>
      </c>
      <c r="S127" s="37">
        <v>10</v>
      </c>
      <c r="T127" s="36" t="s">
        <v>11</v>
      </c>
      <c r="U127" s="36">
        <f t="shared" si="107"/>
        <v>35</v>
      </c>
      <c r="V127" s="37">
        <v>29</v>
      </c>
      <c r="W127" s="37">
        <v>11</v>
      </c>
      <c r="X127" s="36" t="s">
        <v>11</v>
      </c>
      <c r="Y127" s="36">
        <f t="shared" si="108"/>
        <v>40</v>
      </c>
      <c r="Z127" s="37">
        <v>30</v>
      </c>
      <c r="AA127" s="37">
        <v>20</v>
      </c>
      <c r="AB127" s="36" t="s">
        <v>11</v>
      </c>
      <c r="AC127" s="36">
        <f t="shared" si="109"/>
        <v>50</v>
      </c>
      <c r="AD127" s="36" t="s">
        <v>11</v>
      </c>
      <c r="AE127" s="36" t="s">
        <v>11</v>
      </c>
      <c r="AF127" s="36" t="s">
        <v>11</v>
      </c>
      <c r="AG127" s="36" t="s">
        <v>11</v>
      </c>
    </row>
    <row r="128" spans="1:33" x14ac:dyDescent="0.25">
      <c r="A128" s="35" t="s">
        <v>32</v>
      </c>
      <c r="B128" s="37">
        <v>42</v>
      </c>
      <c r="C128" s="37">
        <v>13</v>
      </c>
      <c r="D128" s="36" t="s">
        <v>11</v>
      </c>
      <c r="E128" s="36">
        <f t="shared" si="103"/>
        <v>55</v>
      </c>
      <c r="F128" s="37">
        <v>42</v>
      </c>
      <c r="G128" s="37">
        <v>11</v>
      </c>
      <c r="H128" s="36" t="s">
        <v>11</v>
      </c>
      <c r="I128" s="36">
        <f t="shared" si="104"/>
        <v>53</v>
      </c>
      <c r="J128" s="37">
        <v>35</v>
      </c>
      <c r="K128" s="37">
        <v>14</v>
      </c>
      <c r="L128" s="36" t="s">
        <v>11</v>
      </c>
      <c r="M128" s="36">
        <f t="shared" si="105"/>
        <v>49</v>
      </c>
      <c r="N128" s="37">
        <v>40</v>
      </c>
      <c r="O128" s="37">
        <v>13</v>
      </c>
      <c r="P128" s="36" t="s">
        <v>11</v>
      </c>
      <c r="Q128" s="36">
        <f t="shared" si="106"/>
        <v>53</v>
      </c>
      <c r="R128" s="37">
        <v>39</v>
      </c>
      <c r="S128" s="37">
        <v>14</v>
      </c>
      <c r="T128" s="36" t="s">
        <v>11</v>
      </c>
      <c r="U128" s="36">
        <f t="shared" si="107"/>
        <v>53</v>
      </c>
      <c r="V128" s="37">
        <v>37</v>
      </c>
      <c r="W128" s="37">
        <v>12</v>
      </c>
      <c r="X128" s="36" t="s">
        <v>11</v>
      </c>
      <c r="Y128" s="36">
        <f t="shared" si="108"/>
        <v>49</v>
      </c>
      <c r="Z128" s="37">
        <v>39</v>
      </c>
      <c r="AA128" s="37">
        <v>17</v>
      </c>
      <c r="AB128" s="36" t="s">
        <v>11</v>
      </c>
      <c r="AC128" s="36">
        <f t="shared" si="109"/>
        <v>56</v>
      </c>
      <c r="AD128" s="36" t="s">
        <v>11</v>
      </c>
      <c r="AE128" s="36" t="s">
        <v>11</v>
      </c>
      <c r="AF128" s="36" t="s">
        <v>11</v>
      </c>
      <c r="AG128" s="36" t="s">
        <v>11</v>
      </c>
    </row>
    <row r="129" spans="1:33" x14ac:dyDescent="0.25">
      <c r="A129" s="35" t="s">
        <v>20</v>
      </c>
      <c r="B129" s="36" t="s">
        <v>11</v>
      </c>
      <c r="C129" s="37">
        <v>18</v>
      </c>
      <c r="D129" s="36">
        <v>20</v>
      </c>
      <c r="E129" s="36">
        <f t="shared" si="103"/>
        <v>38</v>
      </c>
      <c r="F129" s="36" t="s">
        <v>11</v>
      </c>
      <c r="G129" s="37">
        <v>12</v>
      </c>
      <c r="H129" s="36">
        <v>15</v>
      </c>
      <c r="I129" s="36">
        <f t="shared" si="104"/>
        <v>27</v>
      </c>
      <c r="J129" s="36" t="s">
        <v>11</v>
      </c>
      <c r="K129" s="37">
        <v>16</v>
      </c>
      <c r="L129" s="36">
        <v>18</v>
      </c>
      <c r="M129" s="36">
        <f t="shared" si="105"/>
        <v>34</v>
      </c>
      <c r="N129" s="36" t="s">
        <v>11</v>
      </c>
      <c r="O129" s="37">
        <v>18</v>
      </c>
      <c r="P129" s="36">
        <v>20</v>
      </c>
      <c r="Q129" s="36">
        <f t="shared" si="106"/>
        <v>38</v>
      </c>
      <c r="R129" s="36" t="s">
        <v>11</v>
      </c>
      <c r="S129" s="37">
        <v>18</v>
      </c>
      <c r="T129" s="36">
        <v>20</v>
      </c>
      <c r="U129" s="36">
        <f t="shared" si="107"/>
        <v>38</v>
      </c>
      <c r="V129" s="36" t="s">
        <v>11</v>
      </c>
      <c r="W129" s="37">
        <v>18</v>
      </c>
      <c r="X129" s="36">
        <v>19</v>
      </c>
      <c r="Y129" s="36">
        <f t="shared" si="108"/>
        <v>37</v>
      </c>
      <c r="Z129" s="36" t="s">
        <v>11</v>
      </c>
      <c r="AA129" s="37">
        <v>16</v>
      </c>
      <c r="AB129" s="36">
        <v>18</v>
      </c>
      <c r="AC129" s="36">
        <f t="shared" si="109"/>
        <v>34</v>
      </c>
      <c r="AD129" s="36" t="s">
        <v>11</v>
      </c>
      <c r="AE129" s="36" t="s">
        <v>11</v>
      </c>
      <c r="AF129" s="36" t="s">
        <v>11</v>
      </c>
      <c r="AG129" s="36" t="s">
        <v>11</v>
      </c>
    </row>
    <row r="130" spans="1:33" x14ac:dyDescent="0.25">
      <c r="A130" s="35" t="s">
        <v>28</v>
      </c>
      <c r="B130" s="37">
        <v>37</v>
      </c>
      <c r="C130" s="37">
        <v>15</v>
      </c>
      <c r="D130" s="36">
        <v>22</v>
      </c>
      <c r="E130" s="36">
        <f t="shared" si="103"/>
        <v>74</v>
      </c>
      <c r="F130" s="37">
        <v>36</v>
      </c>
      <c r="G130" s="37">
        <v>16</v>
      </c>
      <c r="H130" s="36">
        <v>22</v>
      </c>
      <c r="I130" s="36">
        <f t="shared" si="104"/>
        <v>74</v>
      </c>
      <c r="J130" s="37">
        <v>34</v>
      </c>
      <c r="K130" s="37">
        <v>16</v>
      </c>
      <c r="L130" s="36">
        <v>22</v>
      </c>
      <c r="M130" s="36">
        <f t="shared" si="105"/>
        <v>72</v>
      </c>
      <c r="N130" s="37">
        <v>30</v>
      </c>
      <c r="O130" s="37">
        <v>15</v>
      </c>
      <c r="P130" s="36">
        <v>21</v>
      </c>
      <c r="Q130" s="36">
        <f t="shared" si="106"/>
        <v>66</v>
      </c>
      <c r="R130" s="37">
        <v>32</v>
      </c>
      <c r="S130" s="37">
        <v>15</v>
      </c>
      <c r="T130" s="36">
        <v>21</v>
      </c>
      <c r="U130" s="36">
        <f t="shared" si="107"/>
        <v>68</v>
      </c>
      <c r="V130" s="37">
        <v>36</v>
      </c>
      <c r="W130" s="37">
        <v>15</v>
      </c>
      <c r="X130" s="36">
        <v>22</v>
      </c>
      <c r="Y130" s="36">
        <f t="shared" si="108"/>
        <v>73</v>
      </c>
      <c r="Z130" s="37">
        <v>26</v>
      </c>
      <c r="AA130" s="37">
        <v>15</v>
      </c>
      <c r="AB130" s="36">
        <v>21</v>
      </c>
      <c r="AC130" s="36">
        <f t="shared" si="109"/>
        <v>62</v>
      </c>
      <c r="AD130" s="36" t="s">
        <v>11</v>
      </c>
      <c r="AE130" s="36" t="s">
        <v>11</v>
      </c>
      <c r="AF130" s="36" t="s">
        <v>11</v>
      </c>
      <c r="AG130" s="36" t="s">
        <v>11</v>
      </c>
    </row>
    <row r="131" spans="1:33" x14ac:dyDescent="0.25">
      <c r="A131" s="45" t="s">
        <v>29</v>
      </c>
      <c r="B131" s="39">
        <f>SUM(B119,B122,B123,B124,B125,B126,B127,B128,B129,B130)</f>
        <v>475</v>
      </c>
      <c r="C131" s="39">
        <f t="shared" ref="C131:D131" si="116">SUM(C119,C122,C123,C124,C125,C126,C127,C128,C129,C130)</f>
        <v>184</v>
      </c>
      <c r="D131" s="39">
        <f t="shared" si="116"/>
        <v>42</v>
      </c>
      <c r="E131" s="39">
        <f>SUM(B131:D131)-49</f>
        <v>652</v>
      </c>
      <c r="F131" s="39">
        <f>SUM(F119,F122,F123,F124,F125,F126,F127,F128,F129,F130)</f>
        <v>389</v>
      </c>
      <c r="G131" s="39">
        <f t="shared" ref="G131" si="117">SUM(G119,G122,G123,G124,G125,G126,G127,G128,G129,G130)</f>
        <v>153</v>
      </c>
      <c r="H131" s="39">
        <f t="shared" ref="H131" si="118">SUM(H119,H122,H123,H124,H125,H126,H127,H128,H129,H130)</f>
        <v>37</v>
      </c>
      <c r="I131" s="39">
        <f>SUM(F131:H131)-49</f>
        <v>530</v>
      </c>
      <c r="J131" s="39">
        <f>SUM(J119,J122,J123,J124,J125,J126,J127,J128,J129,J130)</f>
        <v>365</v>
      </c>
      <c r="K131" s="39">
        <f t="shared" ref="K131" si="119">SUM(K119,K122,K123,K124,K125,K126,K127,K128,K129,K130)</f>
        <v>170</v>
      </c>
      <c r="L131" s="39">
        <f t="shared" ref="L131" si="120">SUM(L119,L122,L123,L124,L125,L126,L127,L128,L129,L130)</f>
        <v>40</v>
      </c>
      <c r="M131" s="39">
        <f>SUM(J131:L131)-49</f>
        <v>526</v>
      </c>
      <c r="N131" s="39">
        <f>SUM(N119,N122,N123,N124,N125,N126,N127,N128,N129,N130)</f>
        <v>371</v>
      </c>
      <c r="O131" s="39">
        <f t="shared" ref="O131" si="121">SUM(O119,O122,O123,O124,O125,O126,O127,O128,O129,O130)</f>
        <v>172</v>
      </c>
      <c r="P131" s="39">
        <f t="shared" ref="P131" si="122">SUM(P119,P122,P123,P124,P125,P126,P127,P128,P129,P130)</f>
        <v>41</v>
      </c>
      <c r="Q131" s="39">
        <f>SUM(N131:P131)-49</f>
        <v>535</v>
      </c>
      <c r="R131" s="39">
        <f>SUM(R119,R122,R123,R124,R125,R126,R127,R128,R129,R130)</f>
        <v>378</v>
      </c>
      <c r="S131" s="39">
        <f t="shared" ref="S131" si="123">SUM(S119,S122,S123,S124,S125,S126,S127,S128,S129,S130)</f>
        <v>174</v>
      </c>
      <c r="T131" s="39">
        <f t="shared" ref="T131" si="124">SUM(T119,T122,T123,T124,T125,T126,T127,T128,T129,T130)</f>
        <v>41</v>
      </c>
      <c r="U131" s="39">
        <f>SUM(R131:T131)-49</f>
        <v>544</v>
      </c>
      <c r="V131" s="39">
        <f>SUM(V119,V122,V123,V124,V125,V126,V127,V128,V129,V130)</f>
        <v>445</v>
      </c>
      <c r="W131" s="39">
        <f t="shared" ref="W131" si="125">SUM(W119,W122,W123,W124,W125,W126,W127,W128,W129,W130)</f>
        <v>178</v>
      </c>
      <c r="X131" s="39">
        <f t="shared" ref="X131" si="126">SUM(X119,X122,X123,X124,X125,X126,X127,X128,X129,X130)</f>
        <v>41</v>
      </c>
      <c r="Y131" s="39">
        <f>SUM(V131:X131)-49</f>
        <v>615</v>
      </c>
      <c r="Z131" s="39">
        <f>SUM(Z119,Z122,Z123,Z124,Z125,Z126,Z127,Z128,Z129,Z130)</f>
        <v>371</v>
      </c>
      <c r="AA131" s="39">
        <f t="shared" ref="AA131" si="127">SUM(AA119,AA122,AA123,AA124,AA125,AA126,AA127,AA128,AA129,AA130)</f>
        <v>190</v>
      </c>
      <c r="AB131" s="39">
        <f t="shared" ref="AB131" si="128">SUM(AB119,AB122,AB123,AB124,AB125,AB126,AB127,AB128,AB129,AB130)</f>
        <v>39</v>
      </c>
      <c r="AC131" s="39">
        <f>SUM(Z131:AB131)-49</f>
        <v>551</v>
      </c>
      <c r="AD131" s="36" t="s">
        <v>11</v>
      </c>
      <c r="AE131" s="36" t="s">
        <v>11</v>
      </c>
      <c r="AF131" s="36" t="s">
        <v>11</v>
      </c>
      <c r="AG131" s="36" t="s">
        <v>11</v>
      </c>
    </row>
    <row r="132" spans="1:33" ht="19.5" x14ac:dyDescent="0.35">
      <c r="A132" s="45" t="s">
        <v>1</v>
      </c>
      <c r="B132" s="196" t="s">
        <v>365</v>
      </c>
      <c r="C132" s="196"/>
      <c r="D132" s="196"/>
      <c r="E132" s="196"/>
      <c r="F132" s="196" t="s">
        <v>366</v>
      </c>
      <c r="G132" s="196"/>
      <c r="H132" s="196"/>
      <c r="I132" s="196"/>
      <c r="J132" s="196" t="s">
        <v>367</v>
      </c>
      <c r="K132" s="196"/>
      <c r="L132" s="196"/>
      <c r="M132" s="196"/>
      <c r="N132" s="196" t="s">
        <v>368</v>
      </c>
      <c r="O132" s="196"/>
      <c r="P132" s="196"/>
      <c r="Q132" s="196"/>
      <c r="R132" s="196" t="s">
        <v>369</v>
      </c>
      <c r="S132" s="196"/>
      <c r="T132" s="196"/>
      <c r="U132" s="196"/>
      <c r="V132" s="196" t="s">
        <v>370</v>
      </c>
      <c r="W132" s="196"/>
      <c r="X132" s="196"/>
      <c r="Y132" s="196"/>
      <c r="Z132" s="196" t="s">
        <v>371</v>
      </c>
      <c r="AA132" s="196"/>
      <c r="AB132" s="196"/>
      <c r="AC132" s="196"/>
      <c r="AD132" s="196" t="s">
        <v>372</v>
      </c>
      <c r="AE132" s="196"/>
      <c r="AF132" s="196"/>
      <c r="AG132" s="196"/>
    </row>
    <row r="133" spans="1:33" x14ac:dyDescent="0.25">
      <c r="A133" s="35" t="s">
        <v>3</v>
      </c>
      <c r="B133" s="35" t="s">
        <v>4</v>
      </c>
      <c r="C133" s="35" t="s">
        <v>5</v>
      </c>
      <c r="D133" s="35" t="s">
        <v>6</v>
      </c>
      <c r="E133" s="35" t="s">
        <v>7</v>
      </c>
      <c r="F133" s="35" t="s">
        <v>4</v>
      </c>
      <c r="G133" s="35" t="s">
        <v>5</v>
      </c>
      <c r="H133" s="35" t="s">
        <v>6</v>
      </c>
      <c r="I133" s="35" t="s">
        <v>7</v>
      </c>
      <c r="J133" s="35" t="s">
        <v>4</v>
      </c>
      <c r="K133" s="35" t="s">
        <v>5</v>
      </c>
      <c r="L133" s="35" t="s">
        <v>6</v>
      </c>
      <c r="M133" s="35" t="s">
        <v>7</v>
      </c>
      <c r="N133" s="35" t="s">
        <v>4</v>
      </c>
      <c r="O133" s="35" t="s">
        <v>5</v>
      </c>
      <c r="P133" s="35" t="s">
        <v>6</v>
      </c>
      <c r="Q133" s="35" t="s">
        <v>7</v>
      </c>
      <c r="R133" s="35" t="s">
        <v>4</v>
      </c>
      <c r="S133" s="35" t="s">
        <v>5</v>
      </c>
      <c r="T133" s="35" t="s">
        <v>6</v>
      </c>
      <c r="U133" s="35" t="s">
        <v>7</v>
      </c>
      <c r="V133" s="35" t="s">
        <v>4</v>
      </c>
      <c r="W133" s="35" t="s">
        <v>5</v>
      </c>
      <c r="X133" s="35" t="s">
        <v>6</v>
      </c>
      <c r="Y133" s="35" t="s">
        <v>7</v>
      </c>
      <c r="Z133" s="35" t="s">
        <v>4</v>
      </c>
      <c r="AA133" s="35" t="s">
        <v>5</v>
      </c>
      <c r="AB133" s="35" t="s">
        <v>6</v>
      </c>
      <c r="AC133" s="35" t="s">
        <v>7</v>
      </c>
      <c r="AD133" s="35" t="s">
        <v>4</v>
      </c>
      <c r="AE133" s="35" t="s">
        <v>5</v>
      </c>
      <c r="AF133" s="35" t="s">
        <v>6</v>
      </c>
      <c r="AG133" s="35" t="s">
        <v>7</v>
      </c>
    </row>
    <row r="134" spans="1:33" x14ac:dyDescent="0.25">
      <c r="A134" s="35" t="s">
        <v>10</v>
      </c>
      <c r="B134" s="36">
        <v>23</v>
      </c>
      <c r="C134" s="36">
        <v>14</v>
      </c>
      <c r="D134" s="36" t="s">
        <v>11</v>
      </c>
      <c r="E134" s="36">
        <f>SUM(B134:D134)</f>
        <v>37</v>
      </c>
      <c r="F134" s="36">
        <v>24</v>
      </c>
      <c r="G134" s="36">
        <v>10</v>
      </c>
      <c r="H134" s="36" t="s">
        <v>11</v>
      </c>
      <c r="I134" s="36">
        <f>SUM(F134:H134)</f>
        <v>34</v>
      </c>
      <c r="J134" s="36">
        <v>23</v>
      </c>
      <c r="K134" s="36">
        <v>10</v>
      </c>
      <c r="L134" s="36" t="s">
        <v>11</v>
      </c>
      <c r="M134" s="36">
        <f>SUM(J134:L134)</f>
        <v>33</v>
      </c>
      <c r="N134" s="36">
        <v>23</v>
      </c>
      <c r="O134" s="36">
        <v>12</v>
      </c>
      <c r="P134" s="36" t="s">
        <v>11</v>
      </c>
      <c r="Q134" s="36">
        <f>SUM(N134:P134)</f>
        <v>35</v>
      </c>
      <c r="R134" s="36">
        <v>16</v>
      </c>
      <c r="S134" s="36">
        <v>12</v>
      </c>
      <c r="T134" s="36" t="s">
        <v>11</v>
      </c>
      <c r="U134" s="36">
        <f>SUM(R134:T134)</f>
        <v>28</v>
      </c>
      <c r="V134" s="36">
        <v>15</v>
      </c>
      <c r="W134" s="36">
        <v>12</v>
      </c>
      <c r="X134" s="36" t="s">
        <v>11</v>
      </c>
      <c r="Y134" s="36">
        <f>SUM(V134:X134)</f>
        <v>27</v>
      </c>
      <c r="Z134" s="36">
        <v>23</v>
      </c>
      <c r="AA134" s="36">
        <v>16</v>
      </c>
      <c r="AB134" s="36" t="s">
        <v>11</v>
      </c>
      <c r="AC134" s="36">
        <f>SUM(Z134:AB134)</f>
        <v>39</v>
      </c>
      <c r="AD134" s="36">
        <v>28</v>
      </c>
      <c r="AE134" s="36">
        <v>14</v>
      </c>
      <c r="AF134" s="36" t="s">
        <v>11</v>
      </c>
      <c r="AG134" s="36">
        <f>SUM(AD134:AF134)</f>
        <v>42</v>
      </c>
    </row>
    <row r="135" spans="1:33" x14ac:dyDescent="0.25">
      <c r="A135" s="35" t="s">
        <v>12</v>
      </c>
      <c r="B135" s="36">
        <v>40</v>
      </c>
      <c r="C135" s="36">
        <v>19</v>
      </c>
      <c r="D135" s="36" t="s">
        <v>11</v>
      </c>
      <c r="E135" s="36">
        <f>SUM(B135:D135)</f>
        <v>59</v>
      </c>
      <c r="F135" s="36">
        <v>35</v>
      </c>
      <c r="G135" s="36">
        <v>16</v>
      </c>
      <c r="H135" s="36" t="s">
        <v>11</v>
      </c>
      <c r="I135" s="36">
        <f>SUM(F135:H135)</f>
        <v>51</v>
      </c>
      <c r="J135" s="36">
        <v>35</v>
      </c>
      <c r="K135" s="36">
        <v>10</v>
      </c>
      <c r="L135" s="36" t="s">
        <v>11</v>
      </c>
      <c r="M135" s="36">
        <f>SUM(J135:L135)</f>
        <v>45</v>
      </c>
      <c r="N135" s="36">
        <v>30</v>
      </c>
      <c r="O135" s="36">
        <v>10</v>
      </c>
      <c r="P135" s="36" t="s">
        <v>11</v>
      </c>
      <c r="Q135" s="36">
        <f>SUM(N135:P135)</f>
        <v>40</v>
      </c>
      <c r="R135" s="36">
        <v>30</v>
      </c>
      <c r="S135" s="36">
        <v>10</v>
      </c>
      <c r="T135" s="36" t="s">
        <v>11</v>
      </c>
      <c r="U135" s="36">
        <f>SUM(R135:T135)</f>
        <v>40</v>
      </c>
      <c r="V135" s="36">
        <v>33</v>
      </c>
      <c r="W135" s="36">
        <v>15</v>
      </c>
      <c r="X135" s="36" t="s">
        <v>11</v>
      </c>
      <c r="Y135" s="36">
        <f>SUM(V135:X135)</f>
        <v>48</v>
      </c>
      <c r="Z135" s="36">
        <v>32</v>
      </c>
      <c r="AA135" s="36">
        <v>14</v>
      </c>
      <c r="AB135" s="36" t="s">
        <v>11</v>
      </c>
      <c r="AC135" s="36">
        <f>SUM(Z135:AB135)</f>
        <v>46</v>
      </c>
      <c r="AD135" s="36">
        <v>45</v>
      </c>
      <c r="AE135" s="36">
        <v>15</v>
      </c>
      <c r="AF135" s="36" t="s">
        <v>11</v>
      </c>
      <c r="AG135" s="36">
        <f>SUM(AD135:AF135)</f>
        <v>60</v>
      </c>
    </row>
    <row r="136" spans="1:33" x14ac:dyDescent="0.25">
      <c r="A136" s="45" t="s">
        <v>13</v>
      </c>
      <c r="B136" s="38">
        <f>SUM(B134:B135)</f>
        <v>63</v>
      </c>
      <c r="C136" s="38">
        <f>SUM(C134:C135)</f>
        <v>33</v>
      </c>
      <c r="D136" s="39" t="s">
        <v>11</v>
      </c>
      <c r="E136" s="39">
        <f t="shared" ref="E136:E147" si="129">SUM(B136:D136)</f>
        <v>96</v>
      </c>
      <c r="F136" s="38">
        <f>SUM(F134:F135)</f>
        <v>59</v>
      </c>
      <c r="G136" s="38">
        <f>SUM(G134:G135)</f>
        <v>26</v>
      </c>
      <c r="H136" s="39" t="s">
        <v>11</v>
      </c>
      <c r="I136" s="39">
        <f t="shared" ref="I136:I147" si="130">SUM(F136:H136)</f>
        <v>85</v>
      </c>
      <c r="J136" s="38">
        <f>SUM(J134:J135)</f>
        <v>58</v>
      </c>
      <c r="K136" s="38">
        <f>SUM(K134:K135)</f>
        <v>20</v>
      </c>
      <c r="L136" s="39" t="s">
        <v>11</v>
      </c>
      <c r="M136" s="39">
        <f t="shared" ref="M136:M147" si="131">SUM(J136:L136)</f>
        <v>78</v>
      </c>
      <c r="N136" s="38">
        <f>SUM(N134:N135)</f>
        <v>53</v>
      </c>
      <c r="O136" s="38">
        <f>SUM(O134:O135)</f>
        <v>22</v>
      </c>
      <c r="P136" s="39" t="s">
        <v>11</v>
      </c>
      <c r="Q136" s="39">
        <f t="shared" ref="Q136:Q147" si="132">SUM(N136:P136)</f>
        <v>75</v>
      </c>
      <c r="R136" s="38">
        <f>SUM(R134:R135)</f>
        <v>46</v>
      </c>
      <c r="S136" s="38">
        <f>SUM(S134:S135)</f>
        <v>22</v>
      </c>
      <c r="T136" s="39" t="s">
        <v>11</v>
      </c>
      <c r="U136" s="39">
        <f t="shared" ref="U136:U147" si="133">SUM(R136:T136)</f>
        <v>68</v>
      </c>
      <c r="V136" s="38">
        <f>SUM(V134:V135)</f>
        <v>48</v>
      </c>
      <c r="W136" s="38">
        <f>SUM(W134:W135)</f>
        <v>27</v>
      </c>
      <c r="X136" s="39" t="s">
        <v>11</v>
      </c>
      <c r="Y136" s="39">
        <f t="shared" ref="Y136:Y147" si="134">SUM(V136:X136)</f>
        <v>75</v>
      </c>
      <c r="Z136" s="38">
        <f>SUM(Z134:Z135)</f>
        <v>55</v>
      </c>
      <c r="AA136" s="38">
        <f>SUM(AA134:AA135)</f>
        <v>30</v>
      </c>
      <c r="AB136" s="39" t="s">
        <v>11</v>
      </c>
      <c r="AC136" s="39">
        <f t="shared" ref="AC136:AC147" si="135">SUM(Z136:AB136)</f>
        <v>85</v>
      </c>
      <c r="AD136" s="38">
        <f>SUM(AD134:AD135)</f>
        <v>73</v>
      </c>
      <c r="AE136" s="38">
        <f>SUM(AE134:AE135)</f>
        <v>29</v>
      </c>
      <c r="AF136" s="39" t="s">
        <v>11</v>
      </c>
      <c r="AG136" s="39">
        <f t="shared" ref="AG136:AG147" si="136">SUM(AD136:AF136)</f>
        <v>102</v>
      </c>
    </row>
    <row r="137" spans="1:33" x14ac:dyDescent="0.25">
      <c r="A137" s="35" t="s">
        <v>14</v>
      </c>
      <c r="B137" s="36">
        <v>47</v>
      </c>
      <c r="C137" s="36" t="s">
        <v>11</v>
      </c>
      <c r="D137" s="36" t="s">
        <v>11</v>
      </c>
      <c r="E137" s="36">
        <f t="shared" si="129"/>
        <v>47</v>
      </c>
      <c r="F137" s="36">
        <v>27</v>
      </c>
      <c r="G137" s="36" t="s">
        <v>11</v>
      </c>
      <c r="H137" s="36" t="s">
        <v>11</v>
      </c>
      <c r="I137" s="36">
        <f t="shared" si="130"/>
        <v>27</v>
      </c>
      <c r="J137" s="36">
        <v>39</v>
      </c>
      <c r="K137" s="36" t="s">
        <v>11</v>
      </c>
      <c r="L137" s="36" t="s">
        <v>11</v>
      </c>
      <c r="M137" s="36">
        <f t="shared" si="131"/>
        <v>39</v>
      </c>
      <c r="N137" s="36">
        <v>61</v>
      </c>
      <c r="O137" s="36" t="s">
        <v>11</v>
      </c>
      <c r="P137" s="36" t="s">
        <v>11</v>
      </c>
      <c r="Q137" s="36">
        <f t="shared" si="132"/>
        <v>61</v>
      </c>
      <c r="R137" s="36">
        <v>25</v>
      </c>
      <c r="S137" s="36" t="s">
        <v>11</v>
      </c>
      <c r="T137" s="36" t="s">
        <v>11</v>
      </c>
      <c r="U137" s="36">
        <f t="shared" si="133"/>
        <v>25</v>
      </c>
      <c r="V137" s="36">
        <v>26</v>
      </c>
      <c r="W137" s="36" t="s">
        <v>11</v>
      </c>
      <c r="X137" s="36" t="s">
        <v>11</v>
      </c>
      <c r="Y137" s="36">
        <f t="shared" si="134"/>
        <v>26</v>
      </c>
      <c r="Z137" s="36">
        <v>33</v>
      </c>
      <c r="AA137" s="36" t="s">
        <v>11</v>
      </c>
      <c r="AB137" s="36" t="s">
        <v>11</v>
      </c>
      <c r="AC137" s="36">
        <f t="shared" si="135"/>
        <v>33</v>
      </c>
      <c r="AD137" s="36">
        <v>43</v>
      </c>
      <c r="AE137" s="36" t="s">
        <v>11</v>
      </c>
      <c r="AF137" s="36" t="s">
        <v>11</v>
      </c>
      <c r="AG137" s="36">
        <f t="shared" si="136"/>
        <v>43</v>
      </c>
    </row>
    <row r="138" spans="1:33" x14ac:dyDescent="0.25">
      <c r="A138" s="35" t="s">
        <v>15</v>
      </c>
      <c r="B138" s="37">
        <v>18</v>
      </c>
      <c r="C138" s="36" t="s">
        <v>11</v>
      </c>
      <c r="D138" s="36" t="s">
        <v>11</v>
      </c>
      <c r="E138" s="36">
        <f t="shared" si="129"/>
        <v>18</v>
      </c>
      <c r="F138" s="37">
        <v>17</v>
      </c>
      <c r="G138" s="36" t="s">
        <v>11</v>
      </c>
      <c r="H138" s="36" t="s">
        <v>11</v>
      </c>
      <c r="I138" s="36">
        <f t="shared" si="130"/>
        <v>17</v>
      </c>
      <c r="J138" s="37">
        <v>40</v>
      </c>
      <c r="K138" s="36" t="s">
        <v>11</v>
      </c>
      <c r="L138" s="36" t="s">
        <v>11</v>
      </c>
      <c r="M138" s="36">
        <f t="shared" si="131"/>
        <v>40</v>
      </c>
      <c r="N138" s="37">
        <v>49</v>
      </c>
      <c r="O138" s="36" t="s">
        <v>11</v>
      </c>
      <c r="P138" s="36" t="s">
        <v>11</v>
      </c>
      <c r="Q138" s="36">
        <f t="shared" si="132"/>
        <v>49</v>
      </c>
      <c r="R138" s="37">
        <v>27</v>
      </c>
      <c r="S138" s="36" t="s">
        <v>11</v>
      </c>
      <c r="T138" s="36" t="s">
        <v>11</v>
      </c>
      <c r="U138" s="36">
        <f t="shared" si="133"/>
        <v>27</v>
      </c>
      <c r="V138" s="37">
        <v>15</v>
      </c>
      <c r="W138" s="36" t="s">
        <v>11</v>
      </c>
      <c r="X138" s="36" t="s">
        <v>11</v>
      </c>
      <c r="Y138" s="36">
        <f t="shared" si="134"/>
        <v>15</v>
      </c>
      <c r="Z138" s="37">
        <v>33</v>
      </c>
      <c r="AA138" s="36" t="s">
        <v>11</v>
      </c>
      <c r="AB138" s="36" t="s">
        <v>11</v>
      </c>
      <c r="AC138" s="36">
        <f t="shared" si="135"/>
        <v>33</v>
      </c>
      <c r="AD138" s="37">
        <v>42</v>
      </c>
      <c r="AE138" s="36" t="s">
        <v>11</v>
      </c>
      <c r="AF138" s="36" t="s">
        <v>11</v>
      </c>
      <c r="AG138" s="36">
        <f t="shared" si="136"/>
        <v>42</v>
      </c>
    </row>
    <row r="139" spans="1:33" x14ac:dyDescent="0.25">
      <c r="A139" s="45" t="s">
        <v>16</v>
      </c>
      <c r="B139" s="48">
        <f>SUM(B137:B138)</f>
        <v>65</v>
      </c>
      <c r="C139" s="39" t="s">
        <v>11</v>
      </c>
      <c r="D139" s="39" t="s">
        <v>11</v>
      </c>
      <c r="E139" s="39">
        <f t="shared" si="129"/>
        <v>65</v>
      </c>
      <c r="F139" s="48">
        <f t="shared" ref="F139" si="137">SUM(F137:F138)</f>
        <v>44</v>
      </c>
      <c r="G139" s="39" t="s">
        <v>11</v>
      </c>
      <c r="H139" s="39" t="s">
        <v>11</v>
      </c>
      <c r="I139" s="39">
        <f t="shared" si="130"/>
        <v>44</v>
      </c>
      <c r="J139" s="38">
        <f t="shared" ref="J139" si="138">SUM(J137:J138)</f>
        <v>79</v>
      </c>
      <c r="K139" s="39" t="s">
        <v>11</v>
      </c>
      <c r="L139" s="39" t="s">
        <v>11</v>
      </c>
      <c r="M139" s="39">
        <f t="shared" si="131"/>
        <v>79</v>
      </c>
      <c r="N139" s="38">
        <f t="shared" ref="N139" si="139">SUM(N137:N138)</f>
        <v>110</v>
      </c>
      <c r="O139" s="39" t="s">
        <v>11</v>
      </c>
      <c r="P139" s="39" t="s">
        <v>11</v>
      </c>
      <c r="Q139" s="39">
        <f t="shared" si="132"/>
        <v>110</v>
      </c>
      <c r="R139" s="48">
        <f t="shared" ref="R139" si="140">SUM(R137:R138)</f>
        <v>52</v>
      </c>
      <c r="S139" s="39" t="s">
        <v>11</v>
      </c>
      <c r="T139" s="39" t="s">
        <v>11</v>
      </c>
      <c r="U139" s="39">
        <f t="shared" si="133"/>
        <v>52</v>
      </c>
      <c r="V139" s="48">
        <f t="shared" ref="V139" si="141">SUM(V137:V138)</f>
        <v>41</v>
      </c>
      <c r="W139" s="39" t="s">
        <v>11</v>
      </c>
      <c r="X139" s="39" t="s">
        <v>11</v>
      </c>
      <c r="Y139" s="39">
        <f t="shared" si="134"/>
        <v>41</v>
      </c>
      <c r="Z139" s="38">
        <f t="shared" ref="Z139" si="142">SUM(Z137:Z138)</f>
        <v>66</v>
      </c>
      <c r="AA139" s="39" t="s">
        <v>11</v>
      </c>
      <c r="AB139" s="39" t="s">
        <v>11</v>
      </c>
      <c r="AC139" s="39">
        <f t="shared" si="135"/>
        <v>66</v>
      </c>
      <c r="AD139" s="38">
        <f t="shared" ref="AD139" si="143">SUM(AD137:AD138)</f>
        <v>85</v>
      </c>
      <c r="AE139" s="39" t="s">
        <v>11</v>
      </c>
      <c r="AF139" s="39" t="s">
        <v>11</v>
      </c>
      <c r="AG139" s="39">
        <f t="shared" si="136"/>
        <v>85</v>
      </c>
    </row>
    <row r="140" spans="1:33" x14ac:dyDescent="0.25">
      <c r="A140" s="35" t="s">
        <v>17</v>
      </c>
      <c r="B140" s="48">
        <v>9</v>
      </c>
      <c r="C140" s="37">
        <v>27</v>
      </c>
      <c r="D140" s="36" t="s">
        <v>11</v>
      </c>
      <c r="E140" s="36">
        <f t="shared" si="129"/>
        <v>36</v>
      </c>
      <c r="F140" s="48">
        <v>2</v>
      </c>
      <c r="G140" s="37">
        <v>12</v>
      </c>
      <c r="H140" s="36" t="s">
        <v>11</v>
      </c>
      <c r="I140" s="36">
        <f t="shared" si="130"/>
        <v>14</v>
      </c>
      <c r="J140" s="48">
        <v>2</v>
      </c>
      <c r="K140" s="48">
        <v>7</v>
      </c>
      <c r="L140" s="36" t="s">
        <v>11</v>
      </c>
      <c r="M140" s="36">
        <f t="shared" si="131"/>
        <v>9</v>
      </c>
      <c r="N140" s="37">
        <v>23</v>
      </c>
      <c r="O140" s="37">
        <v>29</v>
      </c>
      <c r="P140" s="36" t="s">
        <v>11</v>
      </c>
      <c r="Q140" s="36">
        <f t="shared" si="132"/>
        <v>52</v>
      </c>
      <c r="R140" s="48">
        <v>16</v>
      </c>
      <c r="S140" s="37">
        <v>29</v>
      </c>
      <c r="T140" s="36" t="s">
        <v>11</v>
      </c>
      <c r="U140" s="36">
        <f t="shared" si="133"/>
        <v>45</v>
      </c>
      <c r="V140" s="49">
        <v>7</v>
      </c>
      <c r="W140" s="37">
        <v>25</v>
      </c>
      <c r="X140" s="36" t="s">
        <v>11</v>
      </c>
      <c r="Y140" s="36">
        <f t="shared" si="134"/>
        <v>32</v>
      </c>
      <c r="Z140" s="48">
        <v>13</v>
      </c>
      <c r="AA140" s="37">
        <v>16</v>
      </c>
      <c r="AB140" s="36" t="s">
        <v>11</v>
      </c>
      <c r="AC140" s="36">
        <f t="shared" si="135"/>
        <v>29</v>
      </c>
      <c r="AD140" s="48">
        <v>7</v>
      </c>
      <c r="AE140" s="37">
        <v>25</v>
      </c>
      <c r="AF140" s="36" t="s">
        <v>11</v>
      </c>
      <c r="AG140" s="36">
        <f t="shared" si="136"/>
        <v>32</v>
      </c>
    </row>
    <row r="141" spans="1:33" x14ac:dyDescent="0.25">
      <c r="A141" s="35" t="s">
        <v>18</v>
      </c>
      <c r="B141" s="37">
        <v>36</v>
      </c>
      <c r="C141" s="37">
        <v>22</v>
      </c>
      <c r="D141" s="36" t="s">
        <v>11</v>
      </c>
      <c r="E141" s="36">
        <f t="shared" si="129"/>
        <v>58</v>
      </c>
      <c r="F141" s="49">
        <v>12</v>
      </c>
      <c r="G141" s="37">
        <v>17</v>
      </c>
      <c r="H141" s="36" t="s">
        <v>11</v>
      </c>
      <c r="I141" s="36">
        <f t="shared" si="130"/>
        <v>29</v>
      </c>
      <c r="J141" s="37">
        <v>39</v>
      </c>
      <c r="K141" s="37">
        <v>21</v>
      </c>
      <c r="L141" s="36" t="s">
        <v>11</v>
      </c>
      <c r="M141" s="36">
        <f t="shared" si="131"/>
        <v>60</v>
      </c>
      <c r="N141" s="49">
        <v>10</v>
      </c>
      <c r="O141" s="37">
        <v>17</v>
      </c>
      <c r="P141" s="36" t="s">
        <v>11</v>
      </c>
      <c r="Q141" s="36">
        <f t="shared" si="132"/>
        <v>27</v>
      </c>
      <c r="R141" s="49">
        <v>5</v>
      </c>
      <c r="S141" s="37">
        <v>17</v>
      </c>
      <c r="T141" s="36" t="s">
        <v>11</v>
      </c>
      <c r="U141" s="36">
        <f t="shared" si="133"/>
        <v>22</v>
      </c>
      <c r="V141" s="49">
        <v>10</v>
      </c>
      <c r="W141" s="37">
        <v>19</v>
      </c>
      <c r="X141" s="36" t="s">
        <v>11</v>
      </c>
      <c r="Y141" s="36">
        <f t="shared" si="134"/>
        <v>29</v>
      </c>
      <c r="Z141" s="49">
        <v>7</v>
      </c>
      <c r="AA141" s="37">
        <v>18</v>
      </c>
      <c r="AB141" s="36" t="s">
        <v>11</v>
      </c>
      <c r="AC141" s="36">
        <f t="shared" si="135"/>
        <v>25</v>
      </c>
      <c r="AD141" s="37">
        <v>23</v>
      </c>
      <c r="AE141" s="37">
        <v>19</v>
      </c>
      <c r="AF141" s="36" t="s">
        <v>11</v>
      </c>
      <c r="AG141" s="36">
        <f t="shared" si="136"/>
        <v>42</v>
      </c>
    </row>
    <row r="142" spans="1:33" x14ac:dyDescent="0.25">
      <c r="A142" s="35" t="s">
        <v>2</v>
      </c>
      <c r="B142" s="37">
        <v>30</v>
      </c>
      <c r="C142" s="37">
        <v>20</v>
      </c>
      <c r="D142" s="36" t="s">
        <v>11</v>
      </c>
      <c r="E142" s="36">
        <f t="shared" si="129"/>
        <v>50</v>
      </c>
      <c r="F142" s="48">
        <v>17</v>
      </c>
      <c r="G142" s="37">
        <v>13</v>
      </c>
      <c r="H142" s="36" t="s">
        <v>11</v>
      </c>
      <c r="I142" s="36">
        <f t="shared" si="130"/>
        <v>30</v>
      </c>
      <c r="J142" s="48">
        <v>17</v>
      </c>
      <c r="K142" s="37">
        <v>11</v>
      </c>
      <c r="L142" s="36" t="s">
        <v>11</v>
      </c>
      <c r="M142" s="36">
        <f t="shared" si="131"/>
        <v>28</v>
      </c>
      <c r="N142" s="37">
        <v>30</v>
      </c>
      <c r="O142" s="37">
        <v>19</v>
      </c>
      <c r="P142" s="36" t="s">
        <v>11</v>
      </c>
      <c r="Q142" s="36">
        <f t="shared" si="132"/>
        <v>49</v>
      </c>
      <c r="R142" s="48">
        <v>7</v>
      </c>
      <c r="S142" s="37">
        <v>15</v>
      </c>
      <c r="T142" s="36" t="s">
        <v>11</v>
      </c>
      <c r="U142" s="36">
        <f t="shared" si="133"/>
        <v>22</v>
      </c>
      <c r="V142" s="37">
        <v>26</v>
      </c>
      <c r="W142" s="37">
        <v>18</v>
      </c>
      <c r="X142" s="36" t="s">
        <v>11</v>
      </c>
      <c r="Y142" s="36">
        <f t="shared" si="134"/>
        <v>44</v>
      </c>
      <c r="Z142" s="48">
        <v>10</v>
      </c>
      <c r="AA142" s="37">
        <v>18</v>
      </c>
      <c r="AB142" s="36" t="s">
        <v>11</v>
      </c>
      <c r="AC142" s="36">
        <f t="shared" si="135"/>
        <v>28</v>
      </c>
      <c r="AD142" s="37">
        <v>34</v>
      </c>
      <c r="AE142" s="37">
        <v>21</v>
      </c>
      <c r="AF142" s="36" t="s">
        <v>11</v>
      </c>
      <c r="AG142" s="36">
        <f t="shared" si="136"/>
        <v>55</v>
      </c>
    </row>
    <row r="143" spans="1:33" x14ac:dyDescent="0.25">
      <c r="A143" s="35" t="s">
        <v>30</v>
      </c>
      <c r="B143" s="36">
        <v>24</v>
      </c>
      <c r="C143" s="37">
        <v>23</v>
      </c>
      <c r="D143" s="36" t="s">
        <v>11</v>
      </c>
      <c r="E143" s="36">
        <f t="shared" si="129"/>
        <v>47</v>
      </c>
      <c r="F143" s="36">
        <v>26</v>
      </c>
      <c r="G143" s="37">
        <v>20</v>
      </c>
      <c r="H143" s="36" t="s">
        <v>11</v>
      </c>
      <c r="I143" s="36">
        <f t="shared" si="130"/>
        <v>46</v>
      </c>
      <c r="J143" s="36">
        <v>24</v>
      </c>
      <c r="K143" s="37">
        <v>17</v>
      </c>
      <c r="L143" s="36" t="s">
        <v>11</v>
      </c>
      <c r="M143" s="36">
        <f t="shared" si="131"/>
        <v>41</v>
      </c>
      <c r="N143" s="36">
        <v>23</v>
      </c>
      <c r="O143" s="37">
        <v>15</v>
      </c>
      <c r="P143" s="36" t="s">
        <v>11</v>
      </c>
      <c r="Q143" s="36">
        <f t="shared" si="132"/>
        <v>38</v>
      </c>
      <c r="R143" s="36">
        <v>23</v>
      </c>
      <c r="S143" s="37">
        <v>16</v>
      </c>
      <c r="T143" s="36" t="s">
        <v>11</v>
      </c>
      <c r="U143" s="36">
        <f t="shared" si="133"/>
        <v>39</v>
      </c>
      <c r="V143" s="36">
        <v>23</v>
      </c>
      <c r="W143" s="37">
        <v>16</v>
      </c>
      <c r="X143" s="36" t="s">
        <v>11</v>
      </c>
      <c r="Y143" s="36">
        <f t="shared" si="134"/>
        <v>39</v>
      </c>
      <c r="Z143" s="36">
        <v>26</v>
      </c>
      <c r="AA143" s="37">
        <v>15</v>
      </c>
      <c r="AB143" s="36" t="s">
        <v>11</v>
      </c>
      <c r="AC143" s="36">
        <f t="shared" si="135"/>
        <v>41</v>
      </c>
      <c r="AD143" s="36">
        <v>27</v>
      </c>
      <c r="AE143" s="37">
        <v>21</v>
      </c>
      <c r="AF143" s="36" t="s">
        <v>11</v>
      </c>
      <c r="AG143" s="36">
        <f t="shared" si="136"/>
        <v>48</v>
      </c>
    </row>
    <row r="144" spans="1:33" x14ac:dyDescent="0.25">
      <c r="A144" s="35" t="s">
        <v>31</v>
      </c>
      <c r="B144" s="37">
        <v>24</v>
      </c>
      <c r="C144" s="37">
        <v>17</v>
      </c>
      <c r="D144" s="36" t="s">
        <v>11</v>
      </c>
      <c r="E144" s="36">
        <f t="shared" si="129"/>
        <v>41</v>
      </c>
      <c r="F144" s="37">
        <v>23</v>
      </c>
      <c r="G144" s="48">
        <v>5</v>
      </c>
      <c r="H144" s="36" t="s">
        <v>11</v>
      </c>
      <c r="I144" s="36">
        <f t="shared" si="130"/>
        <v>28</v>
      </c>
      <c r="J144" s="37">
        <v>25</v>
      </c>
      <c r="K144" s="48">
        <v>5</v>
      </c>
      <c r="L144" s="36" t="s">
        <v>11</v>
      </c>
      <c r="M144" s="36">
        <f t="shared" si="131"/>
        <v>30</v>
      </c>
      <c r="N144" s="37">
        <v>23</v>
      </c>
      <c r="O144" s="37">
        <v>10</v>
      </c>
      <c r="P144" s="36" t="s">
        <v>11</v>
      </c>
      <c r="Q144" s="36">
        <f t="shared" si="132"/>
        <v>33</v>
      </c>
      <c r="R144" s="48">
        <v>9</v>
      </c>
      <c r="S144" s="37">
        <v>10</v>
      </c>
      <c r="T144" s="36" t="s">
        <v>11</v>
      </c>
      <c r="U144" s="36">
        <f t="shared" si="133"/>
        <v>19</v>
      </c>
      <c r="V144" s="48">
        <v>16</v>
      </c>
      <c r="W144" s="37">
        <v>13</v>
      </c>
      <c r="X144" s="36" t="s">
        <v>11</v>
      </c>
      <c r="Y144" s="36">
        <f t="shared" si="134"/>
        <v>29</v>
      </c>
      <c r="Z144" s="37">
        <v>23</v>
      </c>
      <c r="AA144" s="37">
        <v>10</v>
      </c>
      <c r="AB144" s="36" t="s">
        <v>11</v>
      </c>
      <c r="AC144" s="36">
        <f t="shared" si="135"/>
        <v>33</v>
      </c>
      <c r="AD144" s="37">
        <v>25</v>
      </c>
      <c r="AE144" s="37">
        <v>18</v>
      </c>
      <c r="AF144" s="36" t="s">
        <v>11</v>
      </c>
      <c r="AG144" s="36">
        <f t="shared" si="136"/>
        <v>43</v>
      </c>
    </row>
    <row r="145" spans="1:33" x14ac:dyDescent="0.25">
      <c r="A145" s="35" t="s">
        <v>32</v>
      </c>
      <c r="B145" s="37">
        <v>35</v>
      </c>
      <c r="C145" s="37">
        <v>11</v>
      </c>
      <c r="D145" s="36" t="s">
        <v>11</v>
      </c>
      <c r="E145" s="36">
        <f t="shared" si="129"/>
        <v>46</v>
      </c>
      <c r="F145" s="37">
        <v>40</v>
      </c>
      <c r="G145" s="37">
        <v>13</v>
      </c>
      <c r="H145" s="36" t="s">
        <v>11</v>
      </c>
      <c r="I145" s="36">
        <f t="shared" si="130"/>
        <v>53</v>
      </c>
      <c r="J145" s="37">
        <v>44</v>
      </c>
      <c r="K145" s="37">
        <v>11</v>
      </c>
      <c r="L145" s="36" t="s">
        <v>11</v>
      </c>
      <c r="M145" s="36">
        <f t="shared" si="131"/>
        <v>55</v>
      </c>
      <c r="N145" s="37">
        <v>29</v>
      </c>
      <c r="O145" s="37">
        <v>11</v>
      </c>
      <c r="P145" s="36" t="s">
        <v>11</v>
      </c>
      <c r="Q145" s="36">
        <f t="shared" si="132"/>
        <v>40</v>
      </c>
      <c r="R145" s="37">
        <v>27</v>
      </c>
      <c r="S145" s="37">
        <v>10</v>
      </c>
      <c r="T145" s="36" t="s">
        <v>11</v>
      </c>
      <c r="U145" s="36">
        <f t="shared" si="133"/>
        <v>37</v>
      </c>
      <c r="V145" s="37">
        <v>24</v>
      </c>
      <c r="W145" s="37">
        <v>11</v>
      </c>
      <c r="X145" s="36" t="s">
        <v>11</v>
      </c>
      <c r="Y145" s="36">
        <f t="shared" si="134"/>
        <v>35</v>
      </c>
      <c r="Z145" s="37">
        <v>35</v>
      </c>
      <c r="AA145" s="37">
        <v>10</v>
      </c>
      <c r="AB145" s="36" t="s">
        <v>11</v>
      </c>
      <c r="AC145" s="36">
        <f t="shared" si="135"/>
        <v>45</v>
      </c>
      <c r="AD145" s="37">
        <v>33</v>
      </c>
      <c r="AE145" s="37">
        <v>11</v>
      </c>
      <c r="AF145" s="36" t="s">
        <v>11</v>
      </c>
      <c r="AG145" s="36">
        <f t="shared" si="136"/>
        <v>44</v>
      </c>
    </row>
    <row r="146" spans="1:33" x14ac:dyDescent="0.25">
      <c r="A146" s="35" t="s">
        <v>20</v>
      </c>
      <c r="B146" s="36" t="s">
        <v>11</v>
      </c>
      <c r="C146" s="37">
        <v>18</v>
      </c>
      <c r="D146" s="36">
        <v>20</v>
      </c>
      <c r="E146" s="36">
        <f t="shared" si="129"/>
        <v>38</v>
      </c>
      <c r="F146" s="36" t="s">
        <v>11</v>
      </c>
      <c r="G146" s="37">
        <v>17</v>
      </c>
      <c r="H146" s="36">
        <v>19</v>
      </c>
      <c r="I146" s="36">
        <f t="shared" si="130"/>
        <v>36</v>
      </c>
      <c r="J146" s="36" t="s">
        <v>11</v>
      </c>
      <c r="K146" s="37">
        <v>16</v>
      </c>
      <c r="L146" s="36">
        <v>18</v>
      </c>
      <c r="M146" s="36">
        <f t="shared" si="131"/>
        <v>34</v>
      </c>
      <c r="N146" s="36" t="s">
        <v>11</v>
      </c>
      <c r="O146" s="37">
        <v>17</v>
      </c>
      <c r="P146" s="36">
        <v>19</v>
      </c>
      <c r="Q146" s="36">
        <f t="shared" si="132"/>
        <v>36</v>
      </c>
      <c r="R146" s="36" t="s">
        <v>11</v>
      </c>
      <c r="S146" s="37">
        <v>15</v>
      </c>
      <c r="T146" s="36">
        <v>17</v>
      </c>
      <c r="U146" s="36">
        <f t="shared" si="133"/>
        <v>32</v>
      </c>
      <c r="V146" s="36" t="s">
        <v>11</v>
      </c>
      <c r="W146" s="37">
        <v>19</v>
      </c>
      <c r="X146" s="36">
        <v>21</v>
      </c>
      <c r="Y146" s="36">
        <f t="shared" si="134"/>
        <v>40</v>
      </c>
      <c r="Z146" s="36" t="s">
        <v>11</v>
      </c>
      <c r="AA146" s="37">
        <v>17</v>
      </c>
      <c r="AB146" s="36">
        <v>19</v>
      </c>
      <c r="AC146" s="36">
        <f t="shared" si="135"/>
        <v>36</v>
      </c>
      <c r="AD146" s="36" t="s">
        <v>11</v>
      </c>
      <c r="AE146" s="37">
        <v>18</v>
      </c>
      <c r="AF146" s="36">
        <v>20</v>
      </c>
      <c r="AG146" s="36">
        <f t="shared" si="136"/>
        <v>38</v>
      </c>
    </row>
    <row r="147" spans="1:33" x14ac:dyDescent="0.25">
      <c r="A147" s="35" t="s">
        <v>28</v>
      </c>
      <c r="B147" s="37">
        <v>23</v>
      </c>
      <c r="C147" s="37">
        <v>15</v>
      </c>
      <c r="D147" s="36">
        <v>20</v>
      </c>
      <c r="E147" s="36">
        <f t="shared" si="129"/>
        <v>58</v>
      </c>
      <c r="F147" s="37">
        <v>31</v>
      </c>
      <c r="G147" s="37">
        <v>13</v>
      </c>
      <c r="H147" s="36">
        <v>21</v>
      </c>
      <c r="I147" s="36">
        <f t="shared" si="130"/>
        <v>65</v>
      </c>
      <c r="J147" s="37">
        <v>24</v>
      </c>
      <c r="K147" s="37">
        <v>14</v>
      </c>
      <c r="L147" s="36">
        <v>20</v>
      </c>
      <c r="M147" s="36">
        <f t="shared" si="131"/>
        <v>58</v>
      </c>
      <c r="N147" s="37">
        <v>17</v>
      </c>
      <c r="O147" s="37">
        <v>14</v>
      </c>
      <c r="P147" s="36">
        <v>20</v>
      </c>
      <c r="Q147" s="36">
        <f t="shared" si="132"/>
        <v>51</v>
      </c>
      <c r="R147" s="37">
        <v>20</v>
      </c>
      <c r="S147" s="37">
        <v>14</v>
      </c>
      <c r="T147" s="36">
        <v>20</v>
      </c>
      <c r="U147" s="36">
        <f t="shared" si="133"/>
        <v>54</v>
      </c>
      <c r="V147" s="37">
        <v>19</v>
      </c>
      <c r="W147" s="37">
        <v>14</v>
      </c>
      <c r="X147" s="36">
        <v>20</v>
      </c>
      <c r="Y147" s="36">
        <f t="shared" si="134"/>
        <v>53</v>
      </c>
      <c r="Z147" s="37">
        <v>25</v>
      </c>
      <c r="AA147" s="37">
        <v>15</v>
      </c>
      <c r="AB147" s="36">
        <v>20</v>
      </c>
      <c r="AC147" s="36">
        <f t="shared" si="135"/>
        <v>60</v>
      </c>
      <c r="AD147" s="37">
        <v>28</v>
      </c>
      <c r="AE147" s="37">
        <v>15</v>
      </c>
      <c r="AF147" s="36">
        <v>20</v>
      </c>
      <c r="AG147" s="36">
        <f t="shared" si="136"/>
        <v>63</v>
      </c>
    </row>
    <row r="148" spans="1:33" x14ac:dyDescent="0.25">
      <c r="A148" s="45" t="s">
        <v>29</v>
      </c>
      <c r="B148" s="39">
        <f>SUM(B136,B139,B140,B141,B142,B143,B144,B145,B146,B147)</f>
        <v>309</v>
      </c>
      <c r="C148" s="39">
        <f t="shared" ref="C148" si="144">SUM(C136,C139,C140,C141,C142,C143,C144,C145,C146,C147)</f>
        <v>186</v>
      </c>
      <c r="D148" s="39">
        <f t="shared" ref="D148" si="145">SUM(D136,D139,D140,D141,D142,D143,D144,D145,D146,D147)</f>
        <v>40</v>
      </c>
      <c r="E148" s="39">
        <f>SUM(B148:D148)-49</f>
        <v>486</v>
      </c>
      <c r="F148" s="39">
        <f>SUM(F136,F139,F140,F141,F142,F143,F144,F145,F146,F147)</f>
        <v>254</v>
      </c>
      <c r="G148" s="39">
        <f t="shared" ref="G148" si="146">SUM(G136,G139,G140,G141,G142,G143,G144,G145,G146,G147)</f>
        <v>136</v>
      </c>
      <c r="H148" s="39">
        <f t="shared" ref="H148" si="147">SUM(H136,H139,H140,H141,H142,H143,H144,H145,H146,H147)</f>
        <v>40</v>
      </c>
      <c r="I148" s="39">
        <f>SUM(F148:H148)-49</f>
        <v>381</v>
      </c>
      <c r="J148" s="39">
        <f>SUM(J136,J139,J140,J141,J142,J143,J144,J145,J146,J147)</f>
        <v>312</v>
      </c>
      <c r="K148" s="39">
        <f t="shared" ref="K148" si="148">SUM(K136,K139,K140,K141,K142,K143,K144,K145,K146,K147)</f>
        <v>122</v>
      </c>
      <c r="L148" s="39">
        <f t="shared" ref="L148" si="149">SUM(L136,L139,L140,L141,L142,L143,L144,L145,L146,L147)</f>
        <v>38</v>
      </c>
      <c r="M148" s="39">
        <f>SUM(J148:L148)-49</f>
        <v>423</v>
      </c>
      <c r="N148" s="39">
        <f>SUM(N136,N139,N140,N141,N142,N143,N144,N145,N146,N147)</f>
        <v>318</v>
      </c>
      <c r="O148" s="39">
        <f t="shared" ref="O148" si="150">SUM(O136,O139,O140,O141,O142,O143,O144,O145,O146,O147)</f>
        <v>154</v>
      </c>
      <c r="P148" s="39">
        <f t="shared" ref="P148" si="151">SUM(P136,P139,P140,P141,P142,P143,P144,P145,P146,P147)</f>
        <v>39</v>
      </c>
      <c r="Q148" s="39">
        <f>SUM(N148:P148)-49</f>
        <v>462</v>
      </c>
      <c r="R148" s="39">
        <f>SUM(R136,R139,R140,R141,R142,R143,R144,R145,R146,R147)</f>
        <v>205</v>
      </c>
      <c r="S148" s="39">
        <f t="shared" ref="S148" si="152">SUM(S136,S139,S140,S141,S142,S143,S144,S145,S146,S147)</f>
        <v>148</v>
      </c>
      <c r="T148" s="39">
        <f t="shared" ref="T148" si="153">SUM(T136,T139,T140,T141,T142,T143,T144,T145,T146,T147)</f>
        <v>37</v>
      </c>
      <c r="U148" s="39">
        <f>SUM(R148:T148)-49</f>
        <v>341</v>
      </c>
      <c r="V148" s="39">
        <f>SUM(V136,V139,V140,V141,V142,V143,V144,V145,V146,V147)</f>
        <v>214</v>
      </c>
      <c r="W148" s="39">
        <f t="shared" ref="W148" si="154">SUM(W136,W139,W140,W141,W142,W143,W144,W145,W146,W147)</f>
        <v>162</v>
      </c>
      <c r="X148" s="39">
        <f t="shared" ref="X148" si="155">SUM(X136,X139,X140,X141,X142,X143,X144,X145,X146,X147)</f>
        <v>41</v>
      </c>
      <c r="Y148" s="39">
        <f>SUM(V148:X148)-49</f>
        <v>368</v>
      </c>
      <c r="Z148" s="39">
        <f>SUM(Z136,Z139,Z140,Z141,Z142,Z143,Z144,Z145,Z146,Z147)</f>
        <v>260</v>
      </c>
      <c r="AA148" s="39">
        <f t="shared" ref="AA148" si="156">SUM(AA136,AA139,AA140,AA141,AA142,AA143,AA144,AA145,AA146,AA147)</f>
        <v>149</v>
      </c>
      <c r="AB148" s="39">
        <f t="shared" ref="AB148" si="157">SUM(AB136,AB139,AB140,AB141,AB142,AB143,AB144,AB145,AB146,AB147)</f>
        <v>39</v>
      </c>
      <c r="AC148" s="39">
        <f>SUM(Z148:AB148)-49</f>
        <v>399</v>
      </c>
      <c r="AD148" s="39">
        <f>SUM(AD136,AD139,AD140,AD141,AD142,AD143,AD144,AD145,AD146,AD147)</f>
        <v>335</v>
      </c>
      <c r="AE148" s="39">
        <f t="shared" ref="AE148" si="158">SUM(AE136,AE139,AE140,AE141,AE142,AE143,AE144,AE145,AE146,AE147)</f>
        <v>177</v>
      </c>
      <c r="AF148" s="39">
        <f t="shared" ref="AF148" si="159">SUM(AF136,AF139,AF140,AF141,AF142,AF143,AF144,AF145,AF146,AF147)</f>
        <v>40</v>
      </c>
      <c r="AG148" s="39">
        <f>SUM(AD148:AF148)-49</f>
        <v>503</v>
      </c>
    </row>
    <row r="149" spans="1:33" ht="26.25" x14ac:dyDescent="0.25">
      <c r="A149" s="193" t="s">
        <v>284</v>
      </c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  <c r="AA149" s="193"/>
      <c r="AB149" s="193"/>
      <c r="AC149" s="193"/>
      <c r="AD149" s="193"/>
      <c r="AE149" s="193"/>
      <c r="AF149" s="193"/>
      <c r="AG149" s="193"/>
    </row>
    <row r="150" spans="1:33" ht="21.75" x14ac:dyDescent="0.25">
      <c r="A150" s="223" t="s">
        <v>0</v>
      </c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</row>
    <row r="151" spans="1:33" ht="19.5" x14ac:dyDescent="0.25">
      <c r="A151" s="222" t="s">
        <v>238</v>
      </c>
      <c r="B151" s="222"/>
      <c r="C151" s="222"/>
      <c r="D151" s="222"/>
      <c r="E151" s="222"/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A151" s="222"/>
      <c r="AB151" s="222"/>
      <c r="AC151" s="222"/>
      <c r="AD151" s="222"/>
      <c r="AE151" s="222"/>
      <c r="AF151" s="222"/>
      <c r="AG151" s="222"/>
    </row>
    <row r="152" spans="1:33" ht="19.5" x14ac:dyDescent="0.35">
      <c r="A152" s="45" t="s">
        <v>1</v>
      </c>
      <c r="B152" s="196" t="s">
        <v>373</v>
      </c>
      <c r="C152" s="196"/>
      <c r="D152" s="196"/>
      <c r="E152" s="196"/>
      <c r="F152" s="196" t="s">
        <v>374</v>
      </c>
      <c r="G152" s="196"/>
      <c r="H152" s="196"/>
      <c r="I152" s="196"/>
      <c r="J152" s="196" t="s">
        <v>275</v>
      </c>
      <c r="K152" s="196"/>
      <c r="L152" s="196"/>
      <c r="M152" s="196"/>
      <c r="N152" s="196" t="s">
        <v>375</v>
      </c>
      <c r="O152" s="196"/>
      <c r="P152" s="196"/>
      <c r="Q152" s="196"/>
      <c r="R152" s="196" t="s">
        <v>276</v>
      </c>
      <c r="S152" s="196"/>
      <c r="T152" s="196"/>
      <c r="U152" s="196"/>
      <c r="V152" s="196" t="s">
        <v>376</v>
      </c>
      <c r="W152" s="196"/>
      <c r="X152" s="196"/>
      <c r="Y152" s="196"/>
      <c r="Z152" s="196" t="s">
        <v>277</v>
      </c>
      <c r="AA152" s="196"/>
      <c r="AB152" s="196"/>
      <c r="AC152" s="196"/>
      <c r="AD152" s="196" t="s">
        <v>278</v>
      </c>
      <c r="AE152" s="196"/>
      <c r="AF152" s="196"/>
      <c r="AG152" s="196"/>
    </row>
    <row r="153" spans="1:33" x14ac:dyDescent="0.25">
      <c r="A153" s="35" t="s">
        <v>3</v>
      </c>
      <c r="B153" s="35" t="s">
        <v>4</v>
      </c>
      <c r="C153" s="35" t="s">
        <v>5</v>
      </c>
      <c r="D153" s="35" t="s">
        <v>6</v>
      </c>
      <c r="E153" s="35" t="s">
        <v>7</v>
      </c>
      <c r="F153" s="35" t="s">
        <v>4</v>
      </c>
      <c r="G153" s="35" t="s">
        <v>5</v>
      </c>
      <c r="H153" s="35" t="s">
        <v>6</v>
      </c>
      <c r="I153" s="35" t="s">
        <v>7</v>
      </c>
      <c r="J153" s="35" t="s">
        <v>4</v>
      </c>
      <c r="K153" s="35" t="s">
        <v>5</v>
      </c>
      <c r="L153" s="35" t="s">
        <v>6</v>
      </c>
      <c r="M153" s="35" t="s">
        <v>7</v>
      </c>
      <c r="N153" s="35" t="s">
        <v>4</v>
      </c>
      <c r="O153" s="35" t="s">
        <v>5</v>
      </c>
      <c r="P153" s="35" t="s">
        <v>6</v>
      </c>
      <c r="Q153" s="35" t="s">
        <v>7</v>
      </c>
      <c r="R153" s="35" t="s">
        <v>4</v>
      </c>
      <c r="S153" s="35" t="s">
        <v>5</v>
      </c>
      <c r="T153" s="35" t="s">
        <v>6</v>
      </c>
      <c r="U153" s="35" t="s">
        <v>7</v>
      </c>
      <c r="V153" s="35" t="s">
        <v>4</v>
      </c>
      <c r="W153" s="35" t="s">
        <v>5</v>
      </c>
      <c r="X153" s="35" t="s">
        <v>6</v>
      </c>
      <c r="Y153" s="35" t="s">
        <v>7</v>
      </c>
      <c r="Z153" s="35" t="s">
        <v>4</v>
      </c>
      <c r="AA153" s="35" t="s">
        <v>5</v>
      </c>
      <c r="AB153" s="35" t="s">
        <v>6</v>
      </c>
      <c r="AC153" s="35" t="s">
        <v>7</v>
      </c>
      <c r="AD153" s="35" t="s">
        <v>4</v>
      </c>
      <c r="AE153" s="35" t="s">
        <v>5</v>
      </c>
      <c r="AF153" s="35" t="s">
        <v>6</v>
      </c>
      <c r="AG153" s="35" t="s">
        <v>7</v>
      </c>
    </row>
    <row r="154" spans="1:33" x14ac:dyDescent="0.25">
      <c r="A154" s="35" t="s">
        <v>10</v>
      </c>
      <c r="B154" s="36">
        <v>36</v>
      </c>
      <c r="C154" s="36">
        <v>11</v>
      </c>
      <c r="D154" s="36" t="s">
        <v>11</v>
      </c>
      <c r="E154" s="36">
        <f>SUM(B154:D154)</f>
        <v>47</v>
      </c>
      <c r="F154" s="36">
        <v>17</v>
      </c>
      <c r="G154" s="36">
        <v>10</v>
      </c>
      <c r="H154" s="36" t="s">
        <v>11</v>
      </c>
      <c r="I154" s="36">
        <f>SUM(F154:H154)</f>
        <v>27</v>
      </c>
      <c r="J154" s="36" t="s">
        <v>11</v>
      </c>
      <c r="K154" s="36" t="s">
        <v>11</v>
      </c>
      <c r="L154" s="36" t="s">
        <v>11</v>
      </c>
      <c r="M154" s="36" t="s">
        <v>11</v>
      </c>
      <c r="N154" s="36">
        <v>23</v>
      </c>
      <c r="O154" s="36">
        <v>10</v>
      </c>
      <c r="P154" s="36" t="s">
        <v>11</v>
      </c>
      <c r="Q154" s="36">
        <f>SUM(N154:P154)</f>
        <v>33</v>
      </c>
      <c r="R154" s="36" t="s">
        <v>11</v>
      </c>
      <c r="S154" s="36" t="s">
        <v>11</v>
      </c>
      <c r="T154" s="36" t="s">
        <v>11</v>
      </c>
      <c r="U154" s="36" t="s">
        <v>11</v>
      </c>
      <c r="V154" s="36">
        <v>30</v>
      </c>
      <c r="W154" s="36">
        <v>7</v>
      </c>
      <c r="X154" s="36" t="s">
        <v>11</v>
      </c>
      <c r="Y154" s="36">
        <f>SUM(V154:X154)</f>
        <v>37</v>
      </c>
      <c r="Z154" s="36" t="s">
        <v>11</v>
      </c>
      <c r="AA154" s="36" t="s">
        <v>11</v>
      </c>
      <c r="AB154" s="36" t="s">
        <v>11</v>
      </c>
      <c r="AC154" s="36" t="s">
        <v>11</v>
      </c>
      <c r="AD154" s="36" t="s">
        <v>11</v>
      </c>
      <c r="AE154" s="36" t="s">
        <v>11</v>
      </c>
      <c r="AF154" s="36" t="s">
        <v>11</v>
      </c>
      <c r="AG154" s="36" t="s">
        <v>11</v>
      </c>
    </row>
    <row r="155" spans="1:33" x14ac:dyDescent="0.25">
      <c r="A155" s="35" t="s">
        <v>12</v>
      </c>
      <c r="B155" s="36">
        <v>42</v>
      </c>
      <c r="C155" s="36">
        <v>15</v>
      </c>
      <c r="D155" s="36" t="s">
        <v>11</v>
      </c>
      <c r="E155" s="36">
        <f>SUM(B155:D155)</f>
        <v>57</v>
      </c>
      <c r="F155" s="36">
        <v>32</v>
      </c>
      <c r="G155" s="36">
        <v>18</v>
      </c>
      <c r="H155" s="36" t="s">
        <v>11</v>
      </c>
      <c r="I155" s="36">
        <f>SUM(F155:H155)</f>
        <v>50</v>
      </c>
      <c r="J155" s="36" t="s">
        <v>11</v>
      </c>
      <c r="K155" s="36" t="s">
        <v>11</v>
      </c>
      <c r="L155" s="36" t="s">
        <v>11</v>
      </c>
      <c r="M155" s="36" t="s">
        <v>11</v>
      </c>
      <c r="N155" s="36">
        <v>35</v>
      </c>
      <c r="O155" s="36">
        <v>18</v>
      </c>
      <c r="P155" s="36" t="s">
        <v>11</v>
      </c>
      <c r="Q155" s="36">
        <f>SUM(N155:P155)</f>
        <v>53</v>
      </c>
      <c r="R155" s="36" t="s">
        <v>11</v>
      </c>
      <c r="S155" s="36" t="s">
        <v>11</v>
      </c>
      <c r="T155" s="36" t="s">
        <v>11</v>
      </c>
      <c r="U155" s="36" t="s">
        <v>11</v>
      </c>
      <c r="V155" s="36">
        <v>32</v>
      </c>
      <c r="W155" s="36">
        <v>15</v>
      </c>
      <c r="X155" s="36" t="s">
        <v>11</v>
      </c>
      <c r="Y155" s="36">
        <f>SUM(V155:X155)</f>
        <v>47</v>
      </c>
      <c r="Z155" s="36" t="s">
        <v>11</v>
      </c>
      <c r="AA155" s="36" t="s">
        <v>11</v>
      </c>
      <c r="AB155" s="36" t="s">
        <v>11</v>
      </c>
      <c r="AC155" s="36" t="s">
        <v>11</v>
      </c>
      <c r="AD155" s="36" t="s">
        <v>11</v>
      </c>
      <c r="AE155" s="36" t="s">
        <v>11</v>
      </c>
      <c r="AF155" s="36" t="s">
        <v>11</v>
      </c>
      <c r="AG155" s="36" t="s">
        <v>11</v>
      </c>
    </row>
    <row r="156" spans="1:33" x14ac:dyDescent="0.25">
      <c r="A156" s="45" t="s">
        <v>13</v>
      </c>
      <c r="B156" s="38">
        <f>SUM(B154:B155)</f>
        <v>78</v>
      </c>
      <c r="C156" s="38">
        <f>SUM(C154:C155)</f>
        <v>26</v>
      </c>
      <c r="D156" s="39" t="s">
        <v>11</v>
      </c>
      <c r="E156" s="39">
        <f t="shared" ref="E156:E167" si="160">SUM(B156:D156)</f>
        <v>104</v>
      </c>
      <c r="F156" s="38">
        <f>SUM(F154:F155)</f>
        <v>49</v>
      </c>
      <c r="G156" s="38">
        <f>SUM(G154:G155)</f>
        <v>28</v>
      </c>
      <c r="H156" s="39" t="s">
        <v>11</v>
      </c>
      <c r="I156" s="39">
        <f t="shared" ref="I156:I167" si="161">SUM(F156:H156)</f>
        <v>77</v>
      </c>
      <c r="J156" s="36" t="s">
        <v>11</v>
      </c>
      <c r="K156" s="36" t="s">
        <v>11</v>
      </c>
      <c r="L156" s="36" t="s">
        <v>11</v>
      </c>
      <c r="M156" s="36" t="s">
        <v>11</v>
      </c>
      <c r="N156" s="38">
        <f>SUM(N154:N155)</f>
        <v>58</v>
      </c>
      <c r="O156" s="38">
        <f>SUM(O154:O155)</f>
        <v>28</v>
      </c>
      <c r="P156" s="39" t="s">
        <v>11</v>
      </c>
      <c r="Q156" s="39">
        <f t="shared" ref="Q156:Q167" si="162">SUM(N156:P156)</f>
        <v>86</v>
      </c>
      <c r="R156" s="36" t="s">
        <v>11</v>
      </c>
      <c r="S156" s="36" t="s">
        <v>11</v>
      </c>
      <c r="T156" s="36" t="s">
        <v>11</v>
      </c>
      <c r="U156" s="36" t="s">
        <v>11</v>
      </c>
      <c r="V156" s="38">
        <f>SUM(V154:V155)</f>
        <v>62</v>
      </c>
      <c r="W156" s="38">
        <f>SUM(W154:W155)</f>
        <v>22</v>
      </c>
      <c r="X156" s="39" t="s">
        <v>11</v>
      </c>
      <c r="Y156" s="39">
        <f t="shared" ref="Y156:Y167" si="163">SUM(V156:X156)</f>
        <v>84</v>
      </c>
      <c r="Z156" s="36" t="s">
        <v>11</v>
      </c>
      <c r="AA156" s="36" t="s">
        <v>11</v>
      </c>
      <c r="AB156" s="36" t="s">
        <v>11</v>
      </c>
      <c r="AC156" s="36" t="s">
        <v>11</v>
      </c>
      <c r="AD156" s="36" t="s">
        <v>11</v>
      </c>
      <c r="AE156" s="36" t="s">
        <v>11</v>
      </c>
      <c r="AF156" s="36" t="s">
        <v>11</v>
      </c>
      <c r="AG156" s="36" t="s">
        <v>11</v>
      </c>
    </row>
    <row r="157" spans="1:33" x14ac:dyDescent="0.25">
      <c r="A157" s="35" t="s">
        <v>14</v>
      </c>
      <c r="B157" s="36">
        <v>42</v>
      </c>
      <c r="C157" s="36" t="s">
        <v>11</v>
      </c>
      <c r="D157" s="36" t="s">
        <v>11</v>
      </c>
      <c r="E157" s="36">
        <f t="shared" si="160"/>
        <v>42</v>
      </c>
      <c r="F157" s="36">
        <v>33</v>
      </c>
      <c r="G157" s="36" t="s">
        <v>11</v>
      </c>
      <c r="H157" s="36" t="s">
        <v>11</v>
      </c>
      <c r="I157" s="36">
        <f t="shared" si="161"/>
        <v>33</v>
      </c>
      <c r="J157" s="36" t="s">
        <v>11</v>
      </c>
      <c r="K157" s="36" t="s">
        <v>11</v>
      </c>
      <c r="L157" s="36" t="s">
        <v>11</v>
      </c>
      <c r="M157" s="36" t="s">
        <v>11</v>
      </c>
      <c r="N157" s="36">
        <v>37</v>
      </c>
      <c r="O157" s="36" t="s">
        <v>11</v>
      </c>
      <c r="P157" s="36" t="s">
        <v>11</v>
      </c>
      <c r="Q157" s="36">
        <f t="shared" si="162"/>
        <v>37</v>
      </c>
      <c r="R157" s="36" t="s">
        <v>11</v>
      </c>
      <c r="S157" s="36" t="s">
        <v>11</v>
      </c>
      <c r="T157" s="36" t="s">
        <v>11</v>
      </c>
      <c r="U157" s="36" t="s">
        <v>11</v>
      </c>
      <c r="V157" s="36">
        <v>33</v>
      </c>
      <c r="W157" s="36" t="s">
        <v>11</v>
      </c>
      <c r="X157" s="36" t="s">
        <v>11</v>
      </c>
      <c r="Y157" s="36">
        <f t="shared" si="163"/>
        <v>33</v>
      </c>
      <c r="Z157" s="36" t="s">
        <v>11</v>
      </c>
      <c r="AA157" s="36" t="s">
        <v>11</v>
      </c>
      <c r="AB157" s="36" t="s">
        <v>11</v>
      </c>
      <c r="AC157" s="36" t="s">
        <v>11</v>
      </c>
      <c r="AD157" s="36" t="s">
        <v>11</v>
      </c>
      <c r="AE157" s="36" t="s">
        <v>11</v>
      </c>
      <c r="AF157" s="36" t="s">
        <v>11</v>
      </c>
      <c r="AG157" s="36" t="s">
        <v>11</v>
      </c>
    </row>
    <row r="158" spans="1:33" x14ac:dyDescent="0.25">
      <c r="A158" s="35" t="s">
        <v>15</v>
      </c>
      <c r="B158" s="37">
        <v>33</v>
      </c>
      <c r="C158" s="36" t="s">
        <v>11</v>
      </c>
      <c r="D158" s="36" t="s">
        <v>11</v>
      </c>
      <c r="E158" s="36">
        <f t="shared" si="160"/>
        <v>33</v>
      </c>
      <c r="F158" s="37">
        <v>10</v>
      </c>
      <c r="G158" s="36" t="s">
        <v>11</v>
      </c>
      <c r="H158" s="36" t="s">
        <v>11</v>
      </c>
      <c r="I158" s="36">
        <f t="shared" si="161"/>
        <v>10</v>
      </c>
      <c r="J158" s="36" t="s">
        <v>11</v>
      </c>
      <c r="K158" s="36" t="s">
        <v>11</v>
      </c>
      <c r="L158" s="36" t="s">
        <v>11</v>
      </c>
      <c r="M158" s="36" t="s">
        <v>11</v>
      </c>
      <c r="N158" s="37">
        <v>19</v>
      </c>
      <c r="O158" s="36" t="s">
        <v>11</v>
      </c>
      <c r="P158" s="36" t="s">
        <v>11</v>
      </c>
      <c r="Q158" s="36">
        <f t="shared" si="162"/>
        <v>19</v>
      </c>
      <c r="R158" s="36" t="s">
        <v>11</v>
      </c>
      <c r="S158" s="36" t="s">
        <v>11</v>
      </c>
      <c r="T158" s="36" t="s">
        <v>11</v>
      </c>
      <c r="U158" s="36" t="s">
        <v>11</v>
      </c>
      <c r="V158" s="37">
        <v>13</v>
      </c>
      <c r="W158" s="36" t="s">
        <v>11</v>
      </c>
      <c r="X158" s="36" t="s">
        <v>11</v>
      </c>
      <c r="Y158" s="36">
        <f t="shared" si="163"/>
        <v>13</v>
      </c>
      <c r="Z158" s="36" t="s">
        <v>11</v>
      </c>
      <c r="AA158" s="36" t="s">
        <v>11</v>
      </c>
      <c r="AB158" s="36" t="s">
        <v>11</v>
      </c>
      <c r="AC158" s="36" t="s">
        <v>11</v>
      </c>
      <c r="AD158" s="36" t="s">
        <v>11</v>
      </c>
      <c r="AE158" s="36" t="s">
        <v>11</v>
      </c>
      <c r="AF158" s="36" t="s">
        <v>11</v>
      </c>
      <c r="AG158" s="36" t="s">
        <v>11</v>
      </c>
    </row>
    <row r="159" spans="1:33" x14ac:dyDescent="0.25">
      <c r="A159" s="45" t="s">
        <v>16</v>
      </c>
      <c r="B159" s="38">
        <f>SUM(B157:B158)</f>
        <v>75</v>
      </c>
      <c r="C159" s="39" t="s">
        <v>11</v>
      </c>
      <c r="D159" s="39" t="s">
        <v>11</v>
      </c>
      <c r="E159" s="39">
        <f t="shared" si="160"/>
        <v>75</v>
      </c>
      <c r="F159" s="48">
        <f t="shared" ref="F159" si="164">SUM(F157:F158)</f>
        <v>43</v>
      </c>
      <c r="G159" s="39" t="s">
        <v>11</v>
      </c>
      <c r="H159" s="39" t="s">
        <v>11</v>
      </c>
      <c r="I159" s="39">
        <f t="shared" si="161"/>
        <v>43</v>
      </c>
      <c r="J159" s="36" t="s">
        <v>11</v>
      </c>
      <c r="K159" s="36" t="s">
        <v>11</v>
      </c>
      <c r="L159" s="36" t="s">
        <v>11</v>
      </c>
      <c r="M159" s="36" t="s">
        <v>11</v>
      </c>
      <c r="N159" s="48">
        <f t="shared" ref="N159" si="165">SUM(N157:N158)</f>
        <v>56</v>
      </c>
      <c r="O159" s="39" t="s">
        <v>11</v>
      </c>
      <c r="P159" s="39" t="s">
        <v>11</v>
      </c>
      <c r="Q159" s="39">
        <f t="shared" si="162"/>
        <v>56</v>
      </c>
      <c r="R159" s="36" t="s">
        <v>11</v>
      </c>
      <c r="S159" s="36" t="s">
        <v>11</v>
      </c>
      <c r="T159" s="36" t="s">
        <v>11</v>
      </c>
      <c r="U159" s="36" t="s">
        <v>11</v>
      </c>
      <c r="V159" s="48">
        <f t="shared" ref="V159" si="166">SUM(V157:V158)</f>
        <v>46</v>
      </c>
      <c r="W159" s="39" t="s">
        <v>11</v>
      </c>
      <c r="X159" s="39" t="s">
        <v>11</v>
      </c>
      <c r="Y159" s="39">
        <f t="shared" si="163"/>
        <v>46</v>
      </c>
      <c r="Z159" s="36" t="s">
        <v>11</v>
      </c>
      <c r="AA159" s="36" t="s">
        <v>11</v>
      </c>
      <c r="AB159" s="36" t="s">
        <v>11</v>
      </c>
      <c r="AC159" s="36" t="s">
        <v>11</v>
      </c>
      <c r="AD159" s="36" t="s">
        <v>11</v>
      </c>
      <c r="AE159" s="36" t="s">
        <v>11</v>
      </c>
      <c r="AF159" s="36" t="s">
        <v>11</v>
      </c>
      <c r="AG159" s="36" t="s">
        <v>11</v>
      </c>
    </row>
    <row r="160" spans="1:33" x14ac:dyDescent="0.25">
      <c r="A160" s="35" t="s">
        <v>17</v>
      </c>
      <c r="B160" s="48">
        <v>9</v>
      </c>
      <c r="C160" s="37">
        <v>25</v>
      </c>
      <c r="D160" s="36" t="s">
        <v>11</v>
      </c>
      <c r="E160" s="36">
        <f t="shared" si="160"/>
        <v>34</v>
      </c>
      <c r="F160" s="48">
        <v>10</v>
      </c>
      <c r="G160" s="37">
        <v>28</v>
      </c>
      <c r="H160" s="36" t="s">
        <v>11</v>
      </c>
      <c r="I160" s="36">
        <f t="shared" si="161"/>
        <v>38</v>
      </c>
      <c r="J160" s="36" t="s">
        <v>11</v>
      </c>
      <c r="K160" s="36" t="s">
        <v>11</v>
      </c>
      <c r="L160" s="36" t="s">
        <v>11</v>
      </c>
      <c r="M160" s="36" t="s">
        <v>11</v>
      </c>
      <c r="N160" s="48">
        <v>13</v>
      </c>
      <c r="O160" s="37">
        <v>28</v>
      </c>
      <c r="P160" s="36" t="s">
        <v>11</v>
      </c>
      <c r="Q160" s="36">
        <f t="shared" si="162"/>
        <v>41</v>
      </c>
      <c r="R160" s="36" t="s">
        <v>11</v>
      </c>
      <c r="S160" s="36" t="s">
        <v>11</v>
      </c>
      <c r="T160" s="36" t="s">
        <v>11</v>
      </c>
      <c r="U160" s="36" t="s">
        <v>11</v>
      </c>
      <c r="V160" s="48">
        <v>3</v>
      </c>
      <c r="W160" s="37">
        <v>28</v>
      </c>
      <c r="X160" s="36" t="s">
        <v>11</v>
      </c>
      <c r="Y160" s="36">
        <f t="shared" si="163"/>
        <v>31</v>
      </c>
      <c r="Z160" s="36" t="s">
        <v>11</v>
      </c>
      <c r="AA160" s="36" t="s">
        <v>11</v>
      </c>
      <c r="AB160" s="36" t="s">
        <v>11</v>
      </c>
      <c r="AC160" s="36" t="s">
        <v>11</v>
      </c>
      <c r="AD160" s="36" t="s">
        <v>11</v>
      </c>
      <c r="AE160" s="36" t="s">
        <v>11</v>
      </c>
      <c r="AF160" s="36" t="s">
        <v>11</v>
      </c>
      <c r="AG160" s="36" t="s">
        <v>11</v>
      </c>
    </row>
    <row r="161" spans="1:33" x14ac:dyDescent="0.25">
      <c r="A161" s="35" t="s">
        <v>18</v>
      </c>
      <c r="B161" s="37">
        <v>39</v>
      </c>
      <c r="C161" s="37">
        <v>21</v>
      </c>
      <c r="D161" s="36" t="s">
        <v>11</v>
      </c>
      <c r="E161" s="36">
        <f t="shared" si="160"/>
        <v>60</v>
      </c>
      <c r="F161" s="37">
        <v>30</v>
      </c>
      <c r="G161" s="37">
        <v>22</v>
      </c>
      <c r="H161" s="36" t="s">
        <v>11</v>
      </c>
      <c r="I161" s="36">
        <f t="shared" si="161"/>
        <v>52</v>
      </c>
      <c r="J161" s="36" t="s">
        <v>11</v>
      </c>
      <c r="K161" s="36" t="s">
        <v>11</v>
      </c>
      <c r="L161" s="36" t="s">
        <v>11</v>
      </c>
      <c r="M161" s="36" t="s">
        <v>11</v>
      </c>
      <c r="N161" s="37">
        <v>31</v>
      </c>
      <c r="O161" s="37">
        <v>23</v>
      </c>
      <c r="P161" s="36" t="s">
        <v>11</v>
      </c>
      <c r="Q161" s="36">
        <f t="shared" si="162"/>
        <v>54</v>
      </c>
      <c r="R161" s="36" t="s">
        <v>11</v>
      </c>
      <c r="S161" s="36" t="s">
        <v>11</v>
      </c>
      <c r="T161" s="36" t="s">
        <v>11</v>
      </c>
      <c r="U161" s="36" t="s">
        <v>11</v>
      </c>
      <c r="V161" s="37">
        <v>14</v>
      </c>
      <c r="W161" s="37">
        <v>17</v>
      </c>
      <c r="X161" s="36" t="s">
        <v>11</v>
      </c>
      <c r="Y161" s="36">
        <f t="shared" si="163"/>
        <v>31</v>
      </c>
      <c r="Z161" s="36" t="s">
        <v>11</v>
      </c>
      <c r="AA161" s="36" t="s">
        <v>11</v>
      </c>
      <c r="AB161" s="36" t="s">
        <v>11</v>
      </c>
      <c r="AC161" s="36" t="s">
        <v>11</v>
      </c>
      <c r="AD161" s="36" t="s">
        <v>11</v>
      </c>
      <c r="AE161" s="36" t="s">
        <v>11</v>
      </c>
      <c r="AF161" s="36" t="s">
        <v>11</v>
      </c>
      <c r="AG161" s="36" t="s">
        <v>11</v>
      </c>
    </row>
    <row r="162" spans="1:33" x14ac:dyDescent="0.25">
      <c r="A162" s="35" t="s">
        <v>2</v>
      </c>
      <c r="B162" s="48">
        <v>12</v>
      </c>
      <c r="C162" s="37">
        <v>19</v>
      </c>
      <c r="D162" s="36" t="s">
        <v>11</v>
      </c>
      <c r="E162" s="36">
        <f t="shared" si="160"/>
        <v>31</v>
      </c>
      <c r="F162" s="37">
        <v>25</v>
      </c>
      <c r="G162" s="37">
        <v>20</v>
      </c>
      <c r="H162" s="36" t="s">
        <v>11</v>
      </c>
      <c r="I162" s="36">
        <f t="shared" si="161"/>
        <v>45</v>
      </c>
      <c r="J162" s="36" t="s">
        <v>11</v>
      </c>
      <c r="K162" s="36" t="s">
        <v>11</v>
      </c>
      <c r="L162" s="36" t="s">
        <v>11</v>
      </c>
      <c r="M162" s="36" t="s">
        <v>11</v>
      </c>
      <c r="N162" s="48">
        <v>18</v>
      </c>
      <c r="O162" s="37">
        <v>20</v>
      </c>
      <c r="P162" s="36" t="s">
        <v>11</v>
      </c>
      <c r="Q162" s="36">
        <f t="shared" si="162"/>
        <v>38</v>
      </c>
      <c r="R162" s="36" t="s">
        <v>11</v>
      </c>
      <c r="S162" s="36" t="s">
        <v>11</v>
      </c>
      <c r="T162" s="36" t="s">
        <v>11</v>
      </c>
      <c r="U162" s="36" t="s">
        <v>11</v>
      </c>
      <c r="V162" s="37">
        <v>30</v>
      </c>
      <c r="W162" s="37">
        <v>19</v>
      </c>
      <c r="X162" s="36" t="s">
        <v>11</v>
      </c>
      <c r="Y162" s="36">
        <f t="shared" si="163"/>
        <v>49</v>
      </c>
      <c r="Z162" s="36" t="s">
        <v>11</v>
      </c>
      <c r="AA162" s="36" t="s">
        <v>11</v>
      </c>
      <c r="AB162" s="36" t="s">
        <v>11</v>
      </c>
      <c r="AC162" s="36" t="s">
        <v>11</v>
      </c>
      <c r="AD162" s="36" t="s">
        <v>11</v>
      </c>
      <c r="AE162" s="36" t="s">
        <v>11</v>
      </c>
      <c r="AF162" s="36" t="s">
        <v>11</v>
      </c>
      <c r="AG162" s="36" t="s">
        <v>11</v>
      </c>
    </row>
    <row r="163" spans="1:33" x14ac:dyDescent="0.25">
      <c r="A163" s="35" t="s">
        <v>30</v>
      </c>
      <c r="B163" s="36">
        <v>35</v>
      </c>
      <c r="C163" s="37">
        <v>20</v>
      </c>
      <c r="D163" s="36" t="s">
        <v>11</v>
      </c>
      <c r="E163" s="36">
        <f t="shared" si="160"/>
        <v>55</v>
      </c>
      <c r="F163" s="72">
        <v>16</v>
      </c>
      <c r="G163" s="37">
        <v>22</v>
      </c>
      <c r="H163" s="36" t="s">
        <v>11</v>
      </c>
      <c r="I163" s="36">
        <f t="shared" si="161"/>
        <v>38</v>
      </c>
      <c r="J163" s="36" t="s">
        <v>11</v>
      </c>
      <c r="K163" s="36" t="s">
        <v>11</v>
      </c>
      <c r="L163" s="36" t="s">
        <v>11</v>
      </c>
      <c r="M163" s="36" t="s">
        <v>11</v>
      </c>
      <c r="N163" s="72">
        <v>17</v>
      </c>
      <c r="O163" s="37">
        <v>22</v>
      </c>
      <c r="P163" s="36" t="s">
        <v>11</v>
      </c>
      <c r="Q163" s="36">
        <f t="shared" si="162"/>
        <v>39</v>
      </c>
      <c r="R163" s="36" t="s">
        <v>11</v>
      </c>
      <c r="S163" s="36" t="s">
        <v>11</v>
      </c>
      <c r="T163" s="36" t="s">
        <v>11</v>
      </c>
      <c r="U163" s="36" t="s">
        <v>11</v>
      </c>
      <c r="V163" s="36">
        <v>26</v>
      </c>
      <c r="W163" s="37">
        <v>22</v>
      </c>
      <c r="X163" s="36" t="s">
        <v>11</v>
      </c>
      <c r="Y163" s="36">
        <f t="shared" si="163"/>
        <v>48</v>
      </c>
      <c r="Z163" s="36" t="s">
        <v>11</v>
      </c>
      <c r="AA163" s="36" t="s">
        <v>11</v>
      </c>
      <c r="AB163" s="36" t="s">
        <v>11</v>
      </c>
      <c r="AC163" s="36" t="s">
        <v>11</v>
      </c>
      <c r="AD163" s="36" t="s">
        <v>11</v>
      </c>
      <c r="AE163" s="36" t="s">
        <v>11</v>
      </c>
      <c r="AF163" s="36" t="s">
        <v>11</v>
      </c>
      <c r="AG163" s="36" t="s">
        <v>11</v>
      </c>
    </row>
    <row r="164" spans="1:33" x14ac:dyDescent="0.25">
      <c r="A164" s="35" t="s">
        <v>31</v>
      </c>
      <c r="B164" s="37">
        <v>23</v>
      </c>
      <c r="C164" s="37">
        <v>14</v>
      </c>
      <c r="D164" s="36" t="s">
        <v>11</v>
      </c>
      <c r="E164" s="36">
        <f t="shared" si="160"/>
        <v>37</v>
      </c>
      <c r="F164" s="48">
        <v>16</v>
      </c>
      <c r="G164" s="37">
        <v>13</v>
      </c>
      <c r="H164" s="36" t="s">
        <v>11</v>
      </c>
      <c r="I164" s="36">
        <f t="shared" si="161"/>
        <v>29</v>
      </c>
      <c r="J164" s="36" t="s">
        <v>11</v>
      </c>
      <c r="K164" s="36" t="s">
        <v>11</v>
      </c>
      <c r="L164" s="36" t="s">
        <v>11</v>
      </c>
      <c r="M164" s="36" t="s">
        <v>11</v>
      </c>
      <c r="N164" s="48">
        <v>15</v>
      </c>
      <c r="O164" s="37">
        <v>12</v>
      </c>
      <c r="P164" s="36" t="s">
        <v>11</v>
      </c>
      <c r="Q164" s="36">
        <f t="shared" si="162"/>
        <v>27</v>
      </c>
      <c r="R164" s="36" t="s">
        <v>11</v>
      </c>
      <c r="S164" s="36" t="s">
        <v>11</v>
      </c>
      <c r="T164" s="36" t="s">
        <v>11</v>
      </c>
      <c r="U164" s="36" t="s">
        <v>11</v>
      </c>
      <c r="V164" s="37">
        <v>23</v>
      </c>
      <c r="W164" s="37">
        <v>10</v>
      </c>
      <c r="X164" s="36" t="s">
        <v>11</v>
      </c>
      <c r="Y164" s="36">
        <f t="shared" si="163"/>
        <v>33</v>
      </c>
      <c r="Z164" s="36" t="s">
        <v>11</v>
      </c>
      <c r="AA164" s="36" t="s">
        <v>11</v>
      </c>
      <c r="AB164" s="36" t="s">
        <v>11</v>
      </c>
      <c r="AC164" s="36" t="s">
        <v>11</v>
      </c>
      <c r="AD164" s="36" t="s">
        <v>11</v>
      </c>
      <c r="AE164" s="36" t="s">
        <v>11</v>
      </c>
      <c r="AF164" s="36" t="s">
        <v>11</v>
      </c>
      <c r="AG164" s="36" t="s">
        <v>11</v>
      </c>
    </row>
    <row r="165" spans="1:33" x14ac:dyDescent="0.25">
      <c r="A165" s="35" t="s">
        <v>32</v>
      </c>
      <c r="B165" s="37">
        <v>37</v>
      </c>
      <c r="C165" s="37">
        <v>11</v>
      </c>
      <c r="D165" s="36" t="s">
        <v>11</v>
      </c>
      <c r="E165" s="36">
        <f t="shared" si="160"/>
        <v>48</v>
      </c>
      <c r="F165" s="37">
        <v>31</v>
      </c>
      <c r="G165" s="37">
        <v>10</v>
      </c>
      <c r="H165" s="36" t="s">
        <v>11</v>
      </c>
      <c r="I165" s="36">
        <f t="shared" si="161"/>
        <v>41</v>
      </c>
      <c r="J165" s="36" t="s">
        <v>11</v>
      </c>
      <c r="K165" s="36" t="s">
        <v>11</v>
      </c>
      <c r="L165" s="36" t="s">
        <v>11</v>
      </c>
      <c r="M165" s="36" t="s">
        <v>11</v>
      </c>
      <c r="N165" s="37">
        <v>36</v>
      </c>
      <c r="O165" s="37">
        <v>10</v>
      </c>
      <c r="P165" s="36" t="s">
        <v>11</v>
      </c>
      <c r="Q165" s="36">
        <f t="shared" si="162"/>
        <v>46</v>
      </c>
      <c r="R165" s="36" t="s">
        <v>11</v>
      </c>
      <c r="S165" s="36" t="s">
        <v>11</v>
      </c>
      <c r="T165" s="36" t="s">
        <v>11</v>
      </c>
      <c r="U165" s="36" t="s">
        <v>11</v>
      </c>
      <c r="V165" s="37">
        <v>34</v>
      </c>
      <c r="W165" s="37">
        <v>10</v>
      </c>
      <c r="X165" s="36" t="s">
        <v>11</v>
      </c>
      <c r="Y165" s="36">
        <f t="shared" si="163"/>
        <v>44</v>
      </c>
      <c r="Z165" s="36" t="s">
        <v>11</v>
      </c>
      <c r="AA165" s="36" t="s">
        <v>11</v>
      </c>
      <c r="AB165" s="36" t="s">
        <v>11</v>
      </c>
      <c r="AC165" s="36" t="s">
        <v>11</v>
      </c>
      <c r="AD165" s="36" t="s">
        <v>11</v>
      </c>
      <c r="AE165" s="36" t="s">
        <v>11</v>
      </c>
      <c r="AF165" s="36" t="s">
        <v>11</v>
      </c>
      <c r="AG165" s="36" t="s">
        <v>11</v>
      </c>
    </row>
    <row r="166" spans="1:33" x14ac:dyDescent="0.25">
      <c r="A166" s="35" t="s">
        <v>20</v>
      </c>
      <c r="B166" s="36" t="s">
        <v>11</v>
      </c>
      <c r="C166" s="37">
        <v>17</v>
      </c>
      <c r="D166" s="36">
        <v>19</v>
      </c>
      <c r="E166" s="36">
        <f t="shared" si="160"/>
        <v>36</v>
      </c>
      <c r="F166" s="36" t="s">
        <v>11</v>
      </c>
      <c r="G166" s="37">
        <v>18</v>
      </c>
      <c r="H166" s="36">
        <v>20</v>
      </c>
      <c r="I166" s="36">
        <f t="shared" si="161"/>
        <v>38</v>
      </c>
      <c r="J166" s="36" t="s">
        <v>11</v>
      </c>
      <c r="K166" s="36" t="s">
        <v>11</v>
      </c>
      <c r="L166" s="36" t="s">
        <v>11</v>
      </c>
      <c r="M166" s="36" t="s">
        <v>11</v>
      </c>
      <c r="N166" s="36" t="s">
        <v>11</v>
      </c>
      <c r="O166" s="37">
        <v>18</v>
      </c>
      <c r="P166" s="36">
        <v>20</v>
      </c>
      <c r="Q166" s="36">
        <f t="shared" si="162"/>
        <v>38</v>
      </c>
      <c r="R166" s="36" t="s">
        <v>11</v>
      </c>
      <c r="S166" s="36" t="s">
        <v>11</v>
      </c>
      <c r="T166" s="36" t="s">
        <v>11</v>
      </c>
      <c r="U166" s="36" t="s">
        <v>11</v>
      </c>
      <c r="V166" s="36" t="s">
        <v>11</v>
      </c>
      <c r="W166" s="37">
        <v>18</v>
      </c>
      <c r="X166" s="36">
        <v>20</v>
      </c>
      <c r="Y166" s="36">
        <f t="shared" si="163"/>
        <v>38</v>
      </c>
      <c r="Z166" s="36" t="s">
        <v>11</v>
      </c>
      <c r="AA166" s="36" t="s">
        <v>11</v>
      </c>
      <c r="AB166" s="36" t="s">
        <v>11</v>
      </c>
      <c r="AC166" s="36" t="s">
        <v>11</v>
      </c>
      <c r="AD166" s="36" t="s">
        <v>11</v>
      </c>
      <c r="AE166" s="36" t="s">
        <v>11</v>
      </c>
      <c r="AF166" s="36" t="s">
        <v>11</v>
      </c>
      <c r="AG166" s="36" t="s">
        <v>11</v>
      </c>
    </row>
    <row r="167" spans="1:33" x14ac:dyDescent="0.25">
      <c r="A167" s="35" t="s">
        <v>28</v>
      </c>
      <c r="B167" s="37">
        <v>34</v>
      </c>
      <c r="C167" s="37">
        <v>15</v>
      </c>
      <c r="D167" s="36">
        <v>21</v>
      </c>
      <c r="E167" s="36">
        <f t="shared" si="160"/>
        <v>70</v>
      </c>
      <c r="F167" s="37">
        <v>19</v>
      </c>
      <c r="G167" s="37">
        <v>15</v>
      </c>
      <c r="H167" s="36">
        <v>20</v>
      </c>
      <c r="I167" s="36">
        <f t="shared" si="161"/>
        <v>54</v>
      </c>
      <c r="J167" s="36" t="s">
        <v>11</v>
      </c>
      <c r="K167" s="36" t="s">
        <v>11</v>
      </c>
      <c r="L167" s="36" t="s">
        <v>11</v>
      </c>
      <c r="M167" s="36" t="s">
        <v>11</v>
      </c>
      <c r="N167" s="48">
        <v>11</v>
      </c>
      <c r="O167" s="37">
        <v>15</v>
      </c>
      <c r="P167" s="36">
        <v>20</v>
      </c>
      <c r="Q167" s="36">
        <f t="shared" si="162"/>
        <v>46</v>
      </c>
      <c r="R167" s="36" t="s">
        <v>11</v>
      </c>
      <c r="S167" s="36" t="s">
        <v>11</v>
      </c>
      <c r="T167" s="36" t="s">
        <v>11</v>
      </c>
      <c r="U167" s="36" t="s">
        <v>11</v>
      </c>
      <c r="V167" s="37">
        <v>29</v>
      </c>
      <c r="W167" s="37">
        <v>15</v>
      </c>
      <c r="X167" s="36">
        <v>21</v>
      </c>
      <c r="Y167" s="36">
        <f t="shared" si="163"/>
        <v>65</v>
      </c>
      <c r="Z167" s="36" t="s">
        <v>11</v>
      </c>
      <c r="AA167" s="36" t="s">
        <v>11</v>
      </c>
      <c r="AB167" s="36" t="s">
        <v>11</v>
      </c>
      <c r="AC167" s="36" t="s">
        <v>11</v>
      </c>
      <c r="AD167" s="36" t="s">
        <v>11</v>
      </c>
      <c r="AE167" s="36" t="s">
        <v>11</v>
      </c>
      <c r="AF167" s="36" t="s">
        <v>11</v>
      </c>
      <c r="AG167" s="36" t="s">
        <v>11</v>
      </c>
    </row>
    <row r="168" spans="1:33" x14ac:dyDescent="0.25">
      <c r="A168" s="45" t="s">
        <v>29</v>
      </c>
      <c r="B168" s="39">
        <f>SUM(B156,B159,B160,B161,B162,B163,B164,B165,B166,B167)</f>
        <v>342</v>
      </c>
      <c r="C168" s="39">
        <f t="shared" ref="C168" si="167">SUM(C156,C159,C160,C161,C162,C163,C164,C165,C166,C167)</f>
        <v>168</v>
      </c>
      <c r="D168" s="39">
        <f t="shared" ref="D168" si="168">SUM(D156,D159,D160,D161,D162,D163,D164,D165,D166,D167)</f>
        <v>40</v>
      </c>
      <c r="E168" s="39">
        <f>SUM(B168:D168)-49</f>
        <v>501</v>
      </c>
      <c r="F168" s="39">
        <f>SUM(F156,F159,F160,F161,F162,F163,F164,F165,F166,F167)</f>
        <v>239</v>
      </c>
      <c r="G168" s="39">
        <f t="shared" ref="G168" si="169">SUM(G156,G159,G160,G161,G162,G163,G164,G165,G166,G167)</f>
        <v>176</v>
      </c>
      <c r="H168" s="39">
        <f t="shared" ref="H168" si="170">SUM(H156,H159,H160,H161,H162,H163,H164,H165,H166,H167)</f>
        <v>40</v>
      </c>
      <c r="I168" s="39">
        <f>SUM(F168:H168)-49</f>
        <v>406</v>
      </c>
      <c r="J168" s="36" t="s">
        <v>11</v>
      </c>
      <c r="K168" s="36" t="s">
        <v>11</v>
      </c>
      <c r="L168" s="36" t="s">
        <v>11</v>
      </c>
      <c r="M168" s="36" t="s">
        <v>11</v>
      </c>
      <c r="N168" s="39">
        <f>SUM(N156,N159,N160,N161,N162,N163,N164,N165,N166,N167)</f>
        <v>255</v>
      </c>
      <c r="O168" s="39">
        <f t="shared" ref="O168" si="171">SUM(O156,O159,O160,O161,O162,O163,O164,O165,O166,O167)</f>
        <v>176</v>
      </c>
      <c r="P168" s="39">
        <f t="shared" ref="P168" si="172">SUM(P156,P159,P160,P161,P162,P163,P164,P165,P166,P167)</f>
        <v>40</v>
      </c>
      <c r="Q168" s="39">
        <f>SUM(Q156,Q159:Q166)</f>
        <v>425</v>
      </c>
      <c r="R168" s="36" t="s">
        <v>11</v>
      </c>
      <c r="S168" s="36" t="s">
        <v>11</v>
      </c>
      <c r="T168" s="36" t="s">
        <v>11</v>
      </c>
      <c r="U168" s="36" t="s">
        <v>11</v>
      </c>
      <c r="V168" s="39">
        <f>SUM(V156,V159,V160,V161,V162,V163,V164,V165,V166,V167)</f>
        <v>267</v>
      </c>
      <c r="W168" s="39">
        <f t="shared" ref="W168" si="173">SUM(W156,W159,W160,W161,W162,W163,W164,W165,W166,W167)</f>
        <v>161</v>
      </c>
      <c r="X168" s="39">
        <f t="shared" ref="X168" si="174">SUM(X156,X159,X160,X161,X162,X163,X164,X165,X166,X167)</f>
        <v>41</v>
      </c>
      <c r="Y168" s="39">
        <f>SUM(V168:X168)-49</f>
        <v>420</v>
      </c>
      <c r="Z168" s="36" t="s">
        <v>11</v>
      </c>
      <c r="AA168" s="36" t="s">
        <v>11</v>
      </c>
      <c r="AB168" s="36" t="s">
        <v>11</v>
      </c>
      <c r="AC168" s="36" t="s">
        <v>11</v>
      </c>
      <c r="AD168" s="36" t="s">
        <v>11</v>
      </c>
      <c r="AE168" s="36" t="s">
        <v>11</v>
      </c>
      <c r="AF168" s="36" t="s">
        <v>11</v>
      </c>
      <c r="AG168" s="36" t="s">
        <v>11</v>
      </c>
    </row>
    <row r="169" spans="1:33" ht="19.5" x14ac:dyDescent="0.35">
      <c r="A169" s="45" t="s">
        <v>1</v>
      </c>
      <c r="B169" s="196" t="s">
        <v>377</v>
      </c>
      <c r="C169" s="196"/>
      <c r="D169" s="196"/>
      <c r="E169" s="196"/>
      <c r="F169" s="196" t="s">
        <v>378</v>
      </c>
      <c r="G169" s="196"/>
      <c r="H169" s="196"/>
      <c r="I169" s="196"/>
      <c r="J169" s="196" t="s">
        <v>379</v>
      </c>
      <c r="K169" s="196"/>
      <c r="L169" s="196"/>
      <c r="M169" s="196"/>
      <c r="N169" s="196" t="s">
        <v>380</v>
      </c>
      <c r="O169" s="196"/>
      <c r="P169" s="196"/>
      <c r="Q169" s="196"/>
      <c r="R169" s="196" t="s">
        <v>381</v>
      </c>
      <c r="S169" s="196"/>
      <c r="T169" s="196"/>
      <c r="U169" s="196"/>
      <c r="V169" s="196" t="s">
        <v>382</v>
      </c>
      <c r="W169" s="196"/>
      <c r="X169" s="196"/>
      <c r="Y169" s="196"/>
      <c r="Z169" s="196" t="s">
        <v>383</v>
      </c>
      <c r="AA169" s="196"/>
      <c r="AB169" s="196"/>
      <c r="AC169" s="196"/>
      <c r="AD169" s="196" t="s">
        <v>384</v>
      </c>
      <c r="AE169" s="196"/>
      <c r="AF169" s="196"/>
      <c r="AG169" s="196"/>
    </row>
    <row r="170" spans="1:33" x14ac:dyDescent="0.25">
      <c r="A170" s="35" t="s">
        <v>3</v>
      </c>
      <c r="B170" s="35" t="s">
        <v>4</v>
      </c>
      <c r="C170" s="35" t="s">
        <v>5</v>
      </c>
      <c r="D170" s="35" t="s">
        <v>6</v>
      </c>
      <c r="E170" s="35" t="s">
        <v>7</v>
      </c>
      <c r="F170" s="35" t="s">
        <v>4</v>
      </c>
      <c r="G170" s="35" t="s">
        <v>5</v>
      </c>
      <c r="H170" s="35" t="s">
        <v>6</v>
      </c>
      <c r="I170" s="35" t="s">
        <v>7</v>
      </c>
      <c r="J170" s="35" t="s">
        <v>4</v>
      </c>
      <c r="K170" s="35" t="s">
        <v>5</v>
      </c>
      <c r="L170" s="35" t="s">
        <v>6</v>
      </c>
      <c r="M170" s="35" t="s">
        <v>7</v>
      </c>
      <c r="N170" s="35" t="s">
        <v>4</v>
      </c>
      <c r="O170" s="35" t="s">
        <v>5</v>
      </c>
      <c r="P170" s="35" t="s">
        <v>6</v>
      </c>
      <c r="Q170" s="35" t="s">
        <v>7</v>
      </c>
      <c r="R170" s="35" t="s">
        <v>4</v>
      </c>
      <c r="S170" s="35" t="s">
        <v>5</v>
      </c>
      <c r="T170" s="35" t="s">
        <v>6</v>
      </c>
      <c r="U170" s="35" t="s">
        <v>7</v>
      </c>
      <c r="V170" s="35" t="s">
        <v>4</v>
      </c>
      <c r="W170" s="35" t="s">
        <v>5</v>
      </c>
      <c r="X170" s="35" t="s">
        <v>6</v>
      </c>
      <c r="Y170" s="35" t="s">
        <v>7</v>
      </c>
      <c r="Z170" s="35" t="s">
        <v>4</v>
      </c>
      <c r="AA170" s="35" t="s">
        <v>5</v>
      </c>
      <c r="AB170" s="35" t="s">
        <v>6</v>
      </c>
      <c r="AC170" s="35" t="s">
        <v>7</v>
      </c>
      <c r="AD170" s="35" t="s">
        <v>4</v>
      </c>
      <c r="AE170" s="35" t="s">
        <v>5</v>
      </c>
      <c r="AF170" s="35" t="s">
        <v>6</v>
      </c>
      <c r="AG170" s="35" t="s">
        <v>7</v>
      </c>
    </row>
    <row r="171" spans="1:33" x14ac:dyDescent="0.25">
      <c r="A171" s="35" t="s">
        <v>10</v>
      </c>
      <c r="B171" s="36">
        <v>35</v>
      </c>
      <c r="C171" s="36">
        <v>10</v>
      </c>
      <c r="D171" s="36" t="s">
        <v>11</v>
      </c>
      <c r="E171" s="36">
        <f>SUM(B171:D171)</f>
        <v>45</v>
      </c>
      <c r="F171" s="36">
        <v>32</v>
      </c>
      <c r="G171" s="36">
        <v>10</v>
      </c>
      <c r="H171" s="36" t="s">
        <v>11</v>
      </c>
      <c r="I171" s="36">
        <f>SUM(F171:H171)</f>
        <v>42</v>
      </c>
      <c r="J171" s="36">
        <v>32</v>
      </c>
      <c r="K171" s="36">
        <v>12</v>
      </c>
      <c r="L171" s="36" t="s">
        <v>11</v>
      </c>
      <c r="M171" s="36">
        <f>SUM(J171:L171)</f>
        <v>44</v>
      </c>
      <c r="N171" s="36">
        <v>31</v>
      </c>
      <c r="O171" s="36">
        <v>18</v>
      </c>
      <c r="P171" s="36" t="s">
        <v>11</v>
      </c>
      <c r="Q171" s="36">
        <f>SUM(N171:P171)</f>
        <v>49</v>
      </c>
      <c r="R171" s="36">
        <v>25</v>
      </c>
      <c r="S171" s="36">
        <v>10</v>
      </c>
      <c r="T171" s="36" t="s">
        <v>11</v>
      </c>
      <c r="U171" s="36">
        <f>SUM(R171:T171)</f>
        <v>35</v>
      </c>
      <c r="V171" s="36">
        <v>18</v>
      </c>
      <c r="W171" s="36">
        <v>11</v>
      </c>
      <c r="X171" s="36" t="s">
        <v>11</v>
      </c>
      <c r="Y171" s="36">
        <f>SUM(V171:X171)</f>
        <v>29</v>
      </c>
      <c r="Z171" s="36">
        <v>32</v>
      </c>
      <c r="AA171" s="36">
        <v>10</v>
      </c>
      <c r="AB171" s="36" t="s">
        <v>11</v>
      </c>
      <c r="AC171" s="36">
        <f>SUM(Z171:AB171)</f>
        <v>42</v>
      </c>
      <c r="AD171" s="36">
        <v>19</v>
      </c>
      <c r="AE171" s="36">
        <v>10</v>
      </c>
      <c r="AF171" s="36" t="s">
        <v>11</v>
      </c>
      <c r="AG171" s="36">
        <f>SUM(AD171:AF171)</f>
        <v>29</v>
      </c>
    </row>
    <row r="172" spans="1:33" x14ac:dyDescent="0.25">
      <c r="A172" s="35" t="s">
        <v>12</v>
      </c>
      <c r="B172" s="36">
        <v>36</v>
      </c>
      <c r="C172" s="36">
        <v>16</v>
      </c>
      <c r="D172" s="36" t="s">
        <v>11</v>
      </c>
      <c r="E172" s="36">
        <f>SUM(B172:D172)</f>
        <v>52</v>
      </c>
      <c r="F172" s="36">
        <v>35</v>
      </c>
      <c r="G172" s="36">
        <v>16</v>
      </c>
      <c r="H172" s="36" t="s">
        <v>11</v>
      </c>
      <c r="I172" s="36">
        <f>SUM(F172:H172)</f>
        <v>51</v>
      </c>
      <c r="J172" s="36">
        <v>30</v>
      </c>
      <c r="K172" s="36">
        <v>17</v>
      </c>
      <c r="L172" s="36" t="s">
        <v>11</v>
      </c>
      <c r="M172" s="36">
        <f>SUM(J172:L172)</f>
        <v>47</v>
      </c>
      <c r="N172" s="36">
        <v>32</v>
      </c>
      <c r="O172" s="36">
        <v>16</v>
      </c>
      <c r="P172" s="36" t="s">
        <v>11</v>
      </c>
      <c r="Q172" s="36">
        <f>SUM(N172:P172)</f>
        <v>48</v>
      </c>
      <c r="R172" s="36">
        <v>30</v>
      </c>
      <c r="S172" s="36">
        <v>15</v>
      </c>
      <c r="T172" s="36" t="s">
        <v>11</v>
      </c>
      <c r="U172" s="36">
        <f>SUM(R172:T172)</f>
        <v>45</v>
      </c>
      <c r="V172" s="36">
        <v>28</v>
      </c>
      <c r="W172" s="36">
        <v>16</v>
      </c>
      <c r="X172" s="36" t="s">
        <v>11</v>
      </c>
      <c r="Y172" s="36">
        <f>SUM(V172:X172)</f>
        <v>44</v>
      </c>
      <c r="Z172" s="36">
        <v>28</v>
      </c>
      <c r="AA172" s="36">
        <v>15</v>
      </c>
      <c r="AB172" s="36" t="s">
        <v>11</v>
      </c>
      <c r="AC172" s="36">
        <f>SUM(Z172:AB172)</f>
        <v>43</v>
      </c>
      <c r="AD172" s="36">
        <v>27</v>
      </c>
      <c r="AE172" s="36">
        <v>16</v>
      </c>
      <c r="AF172" s="36" t="s">
        <v>11</v>
      </c>
      <c r="AG172" s="36">
        <f>SUM(AD172:AF172)</f>
        <v>43</v>
      </c>
    </row>
    <row r="173" spans="1:33" x14ac:dyDescent="0.25">
      <c r="A173" s="45" t="s">
        <v>13</v>
      </c>
      <c r="B173" s="38">
        <f>SUM(B171:B172)</f>
        <v>71</v>
      </c>
      <c r="C173" s="38">
        <f>SUM(C171:C172)</f>
        <v>26</v>
      </c>
      <c r="D173" s="39" t="s">
        <v>11</v>
      </c>
      <c r="E173" s="39">
        <f t="shared" ref="E173:E184" si="175">SUM(B173:D173)</f>
        <v>97</v>
      </c>
      <c r="F173" s="38">
        <f>SUM(F171:F172)</f>
        <v>67</v>
      </c>
      <c r="G173" s="38">
        <f>SUM(G171:G172)</f>
        <v>26</v>
      </c>
      <c r="H173" s="39" t="s">
        <v>11</v>
      </c>
      <c r="I173" s="39">
        <f t="shared" ref="I173:I184" si="176">SUM(F173:H173)</f>
        <v>93</v>
      </c>
      <c r="J173" s="38">
        <f>SUM(J171:J172)</f>
        <v>62</v>
      </c>
      <c r="K173" s="38">
        <f>SUM(K171:K172)</f>
        <v>29</v>
      </c>
      <c r="L173" s="39" t="s">
        <v>11</v>
      </c>
      <c r="M173" s="39">
        <f t="shared" ref="M173:M184" si="177">SUM(J173:L173)</f>
        <v>91</v>
      </c>
      <c r="N173" s="38">
        <f>SUM(N171:N172)</f>
        <v>63</v>
      </c>
      <c r="O173" s="38">
        <f>SUM(O171:O172)</f>
        <v>34</v>
      </c>
      <c r="P173" s="39" t="s">
        <v>11</v>
      </c>
      <c r="Q173" s="39">
        <f t="shared" ref="Q173:Q184" si="178">SUM(N173:P173)</f>
        <v>97</v>
      </c>
      <c r="R173" s="38">
        <f>SUM(R171:R172)</f>
        <v>55</v>
      </c>
      <c r="S173" s="38">
        <f>SUM(S171:S172)</f>
        <v>25</v>
      </c>
      <c r="T173" s="39" t="s">
        <v>11</v>
      </c>
      <c r="U173" s="39">
        <f t="shared" ref="U173:U184" si="179">SUM(R173:T173)</f>
        <v>80</v>
      </c>
      <c r="V173" s="38">
        <f>SUM(V171:V172)</f>
        <v>46</v>
      </c>
      <c r="W173" s="38">
        <f>SUM(W171:W172)</f>
        <v>27</v>
      </c>
      <c r="X173" s="39" t="s">
        <v>11</v>
      </c>
      <c r="Y173" s="39">
        <f t="shared" ref="Y173:Y184" si="180">SUM(V173:X173)</f>
        <v>73</v>
      </c>
      <c r="Z173" s="38">
        <f>SUM(Z171:Z172)</f>
        <v>60</v>
      </c>
      <c r="AA173" s="38">
        <f>SUM(AA171:AA172)</f>
        <v>25</v>
      </c>
      <c r="AB173" s="39" t="s">
        <v>11</v>
      </c>
      <c r="AC173" s="39">
        <f t="shared" ref="AC173:AC184" si="181">SUM(Z173:AB173)</f>
        <v>85</v>
      </c>
      <c r="AD173" s="38">
        <f>SUM(AD171:AD172)</f>
        <v>46</v>
      </c>
      <c r="AE173" s="38">
        <f>SUM(AE171:AE172)</f>
        <v>26</v>
      </c>
      <c r="AF173" s="39" t="s">
        <v>11</v>
      </c>
      <c r="AG173" s="39">
        <f t="shared" ref="AG173:AG184" si="182">SUM(AD173:AF173)</f>
        <v>72</v>
      </c>
    </row>
    <row r="174" spans="1:33" x14ac:dyDescent="0.25">
      <c r="A174" s="35" t="s">
        <v>14</v>
      </c>
      <c r="B174" s="36">
        <v>35</v>
      </c>
      <c r="C174" s="36" t="s">
        <v>11</v>
      </c>
      <c r="D174" s="36" t="s">
        <v>11</v>
      </c>
      <c r="E174" s="36">
        <f t="shared" si="175"/>
        <v>35</v>
      </c>
      <c r="F174" s="36">
        <v>41</v>
      </c>
      <c r="G174" s="36" t="s">
        <v>11</v>
      </c>
      <c r="H174" s="36" t="s">
        <v>11</v>
      </c>
      <c r="I174" s="36">
        <f t="shared" si="176"/>
        <v>41</v>
      </c>
      <c r="J174" s="36">
        <v>38</v>
      </c>
      <c r="K174" s="36" t="s">
        <v>11</v>
      </c>
      <c r="L174" s="36" t="s">
        <v>11</v>
      </c>
      <c r="M174" s="36">
        <f t="shared" si="177"/>
        <v>38</v>
      </c>
      <c r="N174" s="36">
        <v>37</v>
      </c>
      <c r="O174" s="36" t="s">
        <v>11</v>
      </c>
      <c r="P174" s="36" t="s">
        <v>11</v>
      </c>
      <c r="Q174" s="36">
        <f t="shared" si="178"/>
        <v>37</v>
      </c>
      <c r="R174" s="36">
        <v>33</v>
      </c>
      <c r="S174" s="36" t="s">
        <v>11</v>
      </c>
      <c r="T174" s="36" t="s">
        <v>11</v>
      </c>
      <c r="U174" s="36">
        <f t="shared" si="179"/>
        <v>33</v>
      </c>
      <c r="V174" s="36">
        <v>24</v>
      </c>
      <c r="W174" s="36" t="s">
        <v>11</v>
      </c>
      <c r="X174" s="36" t="s">
        <v>11</v>
      </c>
      <c r="Y174" s="36">
        <f t="shared" si="180"/>
        <v>24</v>
      </c>
      <c r="Z174" s="36">
        <v>26</v>
      </c>
      <c r="AA174" s="36" t="s">
        <v>11</v>
      </c>
      <c r="AB174" s="36" t="s">
        <v>11</v>
      </c>
      <c r="AC174" s="36">
        <f t="shared" si="181"/>
        <v>26</v>
      </c>
      <c r="AD174" s="36">
        <v>27</v>
      </c>
      <c r="AE174" s="36" t="s">
        <v>11</v>
      </c>
      <c r="AF174" s="36" t="s">
        <v>11</v>
      </c>
      <c r="AG174" s="36">
        <f t="shared" si="182"/>
        <v>27</v>
      </c>
    </row>
    <row r="175" spans="1:33" x14ac:dyDescent="0.25">
      <c r="A175" s="35" t="s">
        <v>15</v>
      </c>
      <c r="B175" s="37">
        <v>12</v>
      </c>
      <c r="C175" s="36" t="s">
        <v>11</v>
      </c>
      <c r="D175" s="36" t="s">
        <v>11</v>
      </c>
      <c r="E175" s="36">
        <f t="shared" si="175"/>
        <v>12</v>
      </c>
      <c r="F175" s="37">
        <v>33</v>
      </c>
      <c r="G175" s="36" t="s">
        <v>11</v>
      </c>
      <c r="H175" s="36" t="s">
        <v>11</v>
      </c>
      <c r="I175" s="36">
        <f t="shared" si="176"/>
        <v>33</v>
      </c>
      <c r="J175" s="37">
        <v>40</v>
      </c>
      <c r="K175" s="36" t="s">
        <v>11</v>
      </c>
      <c r="L175" s="36" t="s">
        <v>11</v>
      </c>
      <c r="M175" s="36">
        <f t="shared" si="177"/>
        <v>40</v>
      </c>
      <c r="N175" s="37">
        <v>21</v>
      </c>
      <c r="O175" s="36" t="s">
        <v>11</v>
      </c>
      <c r="P175" s="36" t="s">
        <v>11</v>
      </c>
      <c r="Q175" s="36">
        <f t="shared" si="178"/>
        <v>21</v>
      </c>
      <c r="R175" s="37">
        <v>9</v>
      </c>
      <c r="S175" s="36" t="s">
        <v>11</v>
      </c>
      <c r="T175" s="36" t="s">
        <v>11</v>
      </c>
      <c r="U175" s="36">
        <f t="shared" si="179"/>
        <v>9</v>
      </c>
      <c r="V175" s="37">
        <v>16</v>
      </c>
      <c r="W175" s="36" t="s">
        <v>11</v>
      </c>
      <c r="X175" s="36" t="s">
        <v>11</v>
      </c>
      <c r="Y175" s="36">
        <f t="shared" si="180"/>
        <v>16</v>
      </c>
      <c r="Z175" s="37">
        <v>20</v>
      </c>
      <c r="AA175" s="36" t="s">
        <v>11</v>
      </c>
      <c r="AB175" s="36" t="s">
        <v>11</v>
      </c>
      <c r="AC175" s="36">
        <f t="shared" si="181"/>
        <v>20</v>
      </c>
      <c r="AD175" s="37">
        <v>41</v>
      </c>
      <c r="AE175" s="36" t="s">
        <v>11</v>
      </c>
      <c r="AF175" s="36" t="s">
        <v>11</v>
      </c>
      <c r="AG175" s="36">
        <f t="shared" si="182"/>
        <v>41</v>
      </c>
    </row>
    <row r="176" spans="1:33" x14ac:dyDescent="0.25">
      <c r="A176" s="45" t="s">
        <v>16</v>
      </c>
      <c r="B176" s="48">
        <f>SUM(B174:B175)</f>
        <v>47</v>
      </c>
      <c r="C176" s="39" t="s">
        <v>11</v>
      </c>
      <c r="D176" s="39" t="s">
        <v>11</v>
      </c>
      <c r="E176" s="39">
        <f t="shared" si="175"/>
        <v>47</v>
      </c>
      <c r="F176" s="38">
        <f t="shared" ref="F176" si="183">SUM(F174:F175)</f>
        <v>74</v>
      </c>
      <c r="G176" s="39" t="s">
        <v>11</v>
      </c>
      <c r="H176" s="39" t="s">
        <v>11</v>
      </c>
      <c r="I176" s="39">
        <f t="shared" si="176"/>
        <v>74</v>
      </c>
      <c r="J176" s="38">
        <f t="shared" ref="J176" si="184">SUM(J174:J175)</f>
        <v>78</v>
      </c>
      <c r="K176" s="39" t="s">
        <v>11</v>
      </c>
      <c r="L176" s="39" t="s">
        <v>11</v>
      </c>
      <c r="M176" s="39">
        <f t="shared" si="177"/>
        <v>78</v>
      </c>
      <c r="N176" s="48">
        <f t="shared" ref="N176" si="185">SUM(N174:N175)</f>
        <v>58</v>
      </c>
      <c r="O176" s="39" t="s">
        <v>11</v>
      </c>
      <c r="P176" s="39" t="s">
        <v>11</v>
      </c>
      <c r="Q176" s="39">
        <f t="shared" si="178"/>
        <v>58</v>
      </c>
      <c r="R176" s="48">
        <f t="shared" ref="R176" si="186">SUM(R174:R175)</f>
        <v>42</v>
      </c>
      <c r="S176" s="39" t="s">
        <v>11</v>
      </c>
      <c r="T176" s="39" t="s">
        <v>11</v>
      </c>
      <c r="U176" s="39">
        <f t="shared" si="179"/>
        <v>42</v>
      </c>
      <c r="V176" s="48">
        <f t="shared" ref="V176" si="187">SUM(V174:V175)</f>
        <v>40</v>
      </c>
      <c r="W176" s="39" t="s">
        <v>11</v>
      </c>
      <c r="X176" s="39" t="s">
        <v>11</v>
      </c>
      <c r="Y176" s="39">
        <f t="shared" si="180"/>
        <v>40</v>
      </c>
      <c r="Z176" s="48">
        <f t="shared" ref="Z176" si="188">SUM(Z174:Z175)</f>
        <v>46</v>
      </c>
      <c r="AA176" s="39" t="s">
        <v>11</v>
      </c>
      <c r="AB176" s="39" t="s">
        <v>11</v>
      </c>
      <c r="AC176" s="39">
        <f t="shared" si="181"/>
        <v>46</v>
      </c>
      <c r="AD176" s="38">
        <f t="shared" ref="AD176" si="189">SUM(AD174:AD175)</f>
        <v>68</v>
      </c>
      <c r="AE176" s="39" t="s">
        <v>11</v>
      </c>
      <c r="AF176" s="39" t="s">
        <v>11</v>
      </c>
      <c r="AG176" s="39">
        <f t="shared" si="182"/>
        <v>68</v>
      </c>
    </row>
    <row r="177" spans="1:33" x14ac:dyDescent="0.25">
      <c r="A177" s="35" t="s">
        <v>17</v>
      </c>
      <c r="B177" s="48">
        <v>1</v>
      </c>
      <c r="C177" s="37">
        <v>27</v>
      </c>
      <c r="D177" s="36" t="s">
        <v>11</v>
      </c>
      <c r="E177" s="36">
        <f t="shared" si="175"/>
        <v>28</v>
      </c>
      <c r="F177" s="48">
        <v>4</v>
      </c>
      <c r="G177" s="37">
        <v>27</v>
      </c>
      <c r="H177" s="36" t="s">
        <v>11</v>
      </c>
      <c r="I177" s="36">
        <f t="shared" si="176"/>
        <v>31</v>
      </c>
      <c r="J177" s="48">
        <v>4</v>
      </c>
      <c r="K177" s="37">
        <v>27</v>
      </c>
      <c r="L177" s="36" t="s">
        <v>11</v>
      </c>
      <c r="M177" s="36">
        <f t="shared" si="177"/>
        <v>31</v>
      </c>
      <c r="N177" s="37">
        <v>23</v>
      </c>
      <c r="O177" s="37">
        <v>27</v>
      </c>
      <c r="P177" s="36" t="s">
        <v>11</v>
      </c>
      <c r="Q177" s="36">
        <f t="shared" si="178"/>
        <v>50</v>
      </c>
      <c r="R177" s="48">
        <v>9</v>
      </c>
      <c r="S177" s="37">
        <v>27</v>
      </c>
      <c r="T177" s="36" t="s">
        <v>11</v>
      </c>
      <c r="U177" s="36">
        <f t="shared" si="179"/>
        <v>36</v>
      </c>
      <c r="V177" s="48">
        <v>15</v>
      </c>
      <c r="W177" s="37">
        <v>23</v>
      </c>
      <c r="X177" s="36" t="s">
        <v>11</v>
      </c>
      <c r="Y177" s="36">
        <f t="shared" si="180"/>
        <v>38</v>
      </c>
      <c r="Z177" s="48">
        <v>2</v>
      </c>
      <c r="AA177" s="37">
        <v>28</v>
      </c>
      <c r="AB177" s="36" t="s">
        <v>11</v>
      </c>
      <c r="AC177" s="36">
        <f t="shared" si="181"/>
        <v>30</v>
      </c>
      <c r="AD177" s="48">
        <v>9</v>
      </c>
      <c r="AE177" s="37">
        <v>28</v>
      </c>
      <c r="AF177" s="36" t="s">
        <v>11</v>
      </c>
      <c r="AG177" s="36">
        <f t="shared" si="182"/>
        <v>37</v>
      </c>
    </row>
    <row r="178" spans="1:33" x14ac:dyDescent="0.25">
      <c r="A178" s="35" t="s">
        <v>18</v>
      </c>
      <c r="B178" s="37">
        <v>36</v>
      </c>
      <c r="C178" s="37">
        <v>11</v>
      </c>
      <c r="D178" s="36" t="s">
        <v>11</v>
      </c>
      <c r="E178" s="36">
        <f t="shared" si="175"/>
        <v>47</v>
      </c>
      <c r="F178" s="37">
        <v>43</v>
      </c>
      <c r="G178" s="37">
        <v>20</v>
      </c>
      <c r="H178" s="36" t="s">
        <v>11</v>
      </c>
      <c r="I178" s="36">
        <f t="shared" si="176"/>
        <v>63</v>
      </c>
      <c r="J178" s="49">
        <v>11</v>
      </c>
      <c r="K178" s="37">
        <v>19</v>
      </c>
      <c r="L178" s="36" t="s">
        <v>11</v>
      </c>
      <c r="M178" s="36">
        <f t="shared" si="177"/>
        <v>30</v>
      </c>
      <c r="N178" s="49">
        <v>16</v>
      </c>
      <c r="O178" s="37">
        <v>19</v>
      </c>
      <c r="P178" s="36" t="s">
        <v>11</v>
      </c>
      <c r="Q178" s="36">
        <f t="shared" si="178"/>
        <v>35</v>
      </c>
      <c r="R178" s="37">
        <v>36</v>
      </c>
      <c r="S178" s="37">
        <v>17</v>
      </c>
      <c r="T178" s="36" t="s">
        <v>11</v>
      </c>
      <c r="U178" s="36">
        <f t="shared" si="179"/>
        <v>53</v>
      </c>
      <c r="V178" s="37">
        <v>26</v>
      </c>
      <c r="W178" s="37">
        <v>18</v>
      </c>
      <c r="X178" s="36" t="s">
        <v>11</v>
      </c>
      <c r="Y178" s="36">
        <f t="shared" si="180"/>
        <v>44</v>
      </c>
      <c r="Z178" s="49">
        <v>6</v>
      </c>
      <c r="AA178" s="37">
        <v>20</v>
      </c>
      <c r="AB178" s="36" t="s">
        <v>11</v>
      </c>
      <c r="AC178" s="36">
        <f t="shared" si="181"/>
        <v>26</v>
      </c>
      <c r="AD178" s="49">
        <v>5</v>
      </c>
      <c r="AE178" s="37">
        <v>19</v>
      </c>
      <c r="AF178" s="36" t="s">
        <v>11</v>
      </c>
      <c r="AG178" s="36">
        <f t="shared" si="182"/>
        <v>24</v>
      </c>
    </row>
    <row r="179" spans="1:33" x14ac:dyDescent="0.25">
      <c r="A179" s="35" t="s">
        <v>2</v>
      </c>
      <c r="B179" s="37">
        <v>29</v>
      </c>
      <c r="C179" s="48">
        <v>6</v>
      </c>
      <c r="D179" s="36" t="s">
        <v>11</v>
      </c>
      <c r="E179" s="36">
        <f t="shared" si="175"/>
        <v>35</v>
      </c>
      <c r="F179" s="37">
        <v>24</v>
      </c>
      <c r="G179" s="37">
        <v>16</v>
      </c>
      <c r="H179" s="36" t="s">
        <v>11</v>
      </c>
      <c r="I179" s="36">
        <f t="shared" si="176"/>
        <v>40</v>
      </c>
      <c r="J179" s="48">
        <v>8</v>
      </c>
      <c r="K179" s="37">
        <v>17</v>
      </c>
      <c r="L179" s="36" t="s">
        <v>11</v>
      </c>
      <c r="M179" s="36">
        <f t="shared" si="177"/>
        <v>25</v>
      </c>
      <c r="N179" s="37">
        <v>34</v>
      </c>
      <c r="O179" s="37">
        <v>16</v>
      </c>
      <c r="P179" s="36" t="s">
        <v>11</v>
      </c>
      <c r="Q179" s="36">
        <f t="shared" si="178"/>
        <v>50</v>
      </c>
      <c r="R179" s="48">
        <v>18</v>
      </c>
      <c r="S179" s="37">
        <v>17</v>
      </c>
      <c r="T179" s="36" t="s">
        <v>11</v>
      </c>
      <c r="U179" s="36">
        <f t="shared" si="179"/>
        <v>35</v>
      </c>
      <c r="V179" s="48">
        <v>17</v>
      </c>
      <c r="W179" s="37">
        <v>13</v>
      </c>
      <c r="X179" s="36" t="s">
        <v>11</v>
      </c>
      <c r="Y179" s="36">
        <f t="shared" si="180"/>
        <v>30</v>
      </c>
      <c r="Z179" s="48">
        <v>8</v>
      </c>
      <c r="AA179" s="48">
        <v>5</v>
      </c>
      <c r="AB179" s="36" t="s">
        <v>11</v>
      </c>
      <c r="AC179" s="36">
        <f t="shared" si="181"/>
        <v>13</v>
      </c>
      <c r="AD179" s="48">
        <v>5</v>
      </c>
      <c r="AE179" s="48">
        <v>5</v>
      </c>
      <c r="AF179" s="36" t="s">
        <v>11</v>
      </c>
      <c r="AG179" s="36">
        <f t="shared" si="182"/>
        <v>10</v>
      </c>
    </row>
    <row r="180" spans="1:33" x14ac:dyDescent="0.25">
      <c r="A180" s="35" t="s">
        <v>30</v>
      </c>
      <c r="B180" s="36">
        <v>26</v>
      </c>
      <c r="C180" s="37">
        <v>15</v>
      </c>
      <c r="D180" s="36" t="s">
        <v>11</v>
      </c>
      <c r="E180" s="36">
        <f t="shared" si="175"/>
        <v>41</v>
      </c>
      <c r="F180" s="36">
        <v>24</v>
      </c>
      <c r="G180" s="37">
        <v>18</v>
      </c>
      <c r="H180" s="36" t="s">
        <v>11</v>
      </c>
      <c r="I180" s="36">
        <f t="shared" si="176"/>
        <v>42</v>
      </c>
      <c r="J180" s="36">
        <v>23</v>
      </c>
      <c r="K180" s="37">
        <v>15</v>
      </c>
      <c r="L180" s="36" t="s">
        <v>11</v>
      </c>
      <c r="M180" s="36">
        <f t="shared" si="177"/>
        <v>38</v>
      </c>
      <c r="N180" s="36">
        <v>26</v>
      </c>
      <c r="O180" s="37">
        <v>22</v>
      </c>
      <c r="P180" s="36" t="s">
        <v>11</v>
      </c>
      <c r="Q180" s="36">
        <f t="shared" si="178"/>
        <v>48</v>
      </c>
      <c r="R180" s="36">
        <v>23</v>
      </c>
      <c r="S180" s="37">
        <v>18</v>
      </c>
      <c r="T180" s="36" t="s">
        <v>11</v>
      </c>
      <c r="U180" s="36">
        <f t="shared" si="179"/>
        <v>41</v>
      </c>
      <c r="V180" s="72">
        <v>17</v>
      </c>
      <c r="W180" s="37">
        <v>19</v>
      </c>
      <c r="X180" s="36" t="s">
        <v>11</v>
      </c>
      <c r="Y180" s="36">
        <f t="shared" si="180"/>
        <v>36</v>
      </c>
      <c r="Z180" s="36">
        <v>23</v>
      </c>
      <c r="AA180" s="37">
        <v>10</v>
      </c>
      <c r="AB180" s="36" t="s">
        <v>11</v>
      </c>
      <c r="AC180" s="36">
        <f t="shared" si="181"/>
        <v>33</v>
      </c>
      <c r="AD180" s="72">
        <v>17</v>
      </c>
      <c r="AE180" s="37">
        <v>19</v>
      </c>
      <c r="AF180" s="36" t="s">
        <v>11</v>
      </c>
      <c r="AG180" s="36">
        <f t="shared" si="182"/>
        <v>36</v>
      </c>
    </row>
    <row r="181" spans="1:33" x14ac:dyDescent="0.25">
      <c r="A181" s="35" t="s">
        <v>31</v>
      </c>
      <c r="B181" s="37">
        <v>28</v>
      </c>
      <c r="C181" s="37">
        <v>10</v>
      </c>
      <c r="D181" s="36" t="s">
        <v>11</v>
      </c>
      <c r="E181" s="36">
        <f t="shared" si="175"/>
        <v>38</v>
      </c>
      <c r="F181" s="37">
        <v>23</v>
      </c>
      <c r="G181" s="37">
        <v>11</v>
      </c>
      <c r="H181" s="36" t="s">
        <v>11</v>
      </c>
      <c r="I181" s="36">
        <f t="shared" si="176"/>
        <v>34</v>
      </c>
      <c r="J181" s="48">
        <v>17</v>
      </c>
      <c r="K181" s="48">
        <v>7</v>
      </c>
      <c r="L181" s="36" t="s">
        <v>11</v>
      </c>
      <c r="M181" s="36">
        <f t="shared" si="177"/>
        <v>24</v>
      </c>
      <c r="N181" s="37">
        <v>28</v>
      </c>
      <c r="O181" s="37">
        <v>12</v>
      </c>
      <c r="P181" s="36" t="s">
        <v>11</v>
      </c>
      <c r="Q181" s="36">
        <f t="shared" si="178"/>
        <v>40</v>
      </c>
      <c r="R181" s="48">
        <v>16</v>
      </c>
      <c r="S181" s="37">
        <v>10</v>
      </c>
      <c r="T181" s="36" t="s">
        <v>11</v>
      </c>
      <c r="U181" s="36">
        <f t="shared" si="179"/>
        <v>26</v>
      </c>
      <c r="V181" s="48">
        <v>11</v>
      </c>
      <c r="W181" s="37">
        <v>13</v>
      </c>
      <c r="X181" s="36" t="s">
        <v>11</v>
      </c>
      <c r="Y181" s="36">
        <f t="shared" si="180"/>
        <v>24</v>
      </c>
      <c r="Z181" s="48">
        <v>12</v>
      </c>
      <c r="AA181" s="37">
        <v>10</v>
      </c>
      <c r="AB181" s="36" t="s">
        <v>11</v>
      </c>
      <c r="AC181" s="36">
        <f t="shared" si="181"/>
        <v>22</v>
      </c>
      <c r="AD181" s="49">
        <v>10</v>
      </c>
      <c r="AE181" s="37">
        <v>13</v>
      </c>
      <c r="AF181" s="36" t="s">
        <v>11</v>
      </c>
      <c r="AG181" s="36">
        <f t="shared" si="182"/>
        <v>23</v>
      </c>
    </row>
    <row r="182" spans="1:33" x14ac:dyDescent="0.25">
      <c r="A182" s="35" t="s">
        <v>32</v>
      </c>
      <c r="B182" s="37">
        <v>42</v>
      </c>
      <c r="C182" s="37">
        <v>13</v>
      </c>
      <c r="D182" s="36" t="s">
        <v>11</v>
      </c>
      <c r="E182" s="36">
        <f t="shared" si="175"/>
        <v>55</v>
      </c>
      <c r="F182" s="37">
        <v>42</v>
      </c>
      <c r="G182" s="37">
        <v>12</v>
      </c>
      <c r="H182" s="36" t="s">
        <v>11</v>
      </c>
      <c r="I182" s="36">
        <f t="shared" si="176"/>
        <v>54</v>
      </c>
      <c r="J182" s="37">
        <v>34</v>
      </c>
      <c r="K182" s="37">
        <v>14</v>
      </c>
      <c r="L182" s="36" t="s">
        <v>11</v>
      </c>
      <c r="M182" s="36">
        <f t="shared" si="177"/>
        <v>48</v>
      </c>
      <c r="N182" s="37">
        <v>33</v>
      </c>
      <c r="O182" s="37">
        <v>14</v>
      </c>
      <c r="P182" s="36" t="s">
        <v>11</v>
      </c>
      <c r="Q182" s="36">
        <f t="shared" si="178"/>
        <v>47</v>
      </c>
      <c r="R182" s="37">
        <v>27</v>
      </c>
      <c r="S182" s="37">
        <v>13</v>
      </c>
      <c r="T182" s="36" t="s">
        <v>11</v>
      </c>
      <c r="U182" s="36">
        <f t="shared" si="179"/>
        <v>40</v>
      </c>
      <c r="V182" s="37">
        <v>23</v>
      </c>
      <c r="W182" s="37">
        <v>13</v>
      </c>
      <c r="X182" s="36" t="s">
        <v>11</v>
      </c>
      <c r="Y182" s="36">
        <f t="shared" si="180"/>
        <v>36</v>
      </c>
      <c r="Z182" s="37">
        <v>36</v>
      </c>
      <c r="AA182" s="37">
        <v>10</v>
      </c>
      <c r="AB182" s="36" t="s">
        <v>11</v>
      </c>
      <c r="AC182" s="36">
        <f t="shared" si="181"/>
        <v>46</v>
      </c>
      <c r="AD182" s="37">
        <v>23</v>
      </c>
      <c r="AE182" s="37">
        <v>10</v>
      </c>
      <c r="AF182" s="36" t="s">
        <v>11</v>
      </c>
      <c r="AG182" s="36">
        <f t="shared" si="182"/>
        <v>33</v>
      </c>
    </row>
    <row r="183" spans="1:33" x14ac:dyDescent="0.25">
      <c r="A183" s="35" t="s">
        <v>20</v>
      </c>
      <c r="B183" s="36" t="s">
        <v>11</v>
      </c>
      <c r="C183" s="37">
        <v>14</v>
      </c>
      <c r="D183" s="36">
        <v>16</v>
      </c>
      <c r="E183" s="36">
        <f t="shared" si="175"/>
        <v>30</v>
      </c>
      <c r="F183" s="36" t="s">
        <v>11</v>
      </c>
      <c r="G183" s="37">
        <v>17</v>
      </c>
      <c r="H183" s="36">
        <v>19</v>
      </c>
      <c r="I183" s="36">
        <f t="shared" si="176"/>
        <v>36</v>
      </c>
      <c r="J183" s="36" t="s">
        <v>11</v>
      </c>
      <c r="K183" s="37">
        <v>17</v>
      </c>
      <c r="L183" s="36">
        <v>19</v>
      </c>
      <c r="M183" s="36">
        <f t="shared" si="177"/>
        <v>36</v>
      </c>
      <c r="N183" s="36" t="s">
        <v>11</v>
      </c>
      <c r="O183" s="37">
        <v>18</v>
      </c>
      <c r="P183" s="36">
        <v>20</v>
      </c>
      <c r="Q183" s="36">
        <f t="shared" si="178"/>
        <v>38</v>
      </c>
      <c r="R183" s="36" t="s">
        <v>11</v>
      </c>
      <c r="S183" s="37">
        <v>15</v>
      </c>
      <c r="T183" s="36">
        <v>17</v>
      </c>
      <c r="U183" s="36">
        <f t="shared" si="179"/>
        <v>32</v>
      </c>
      <c r="V183" s="36" t="s">
        <v>11</v>
      </c>
      <c r="W183" s="37">
        <v>11</v>
      </c>
      <c r="X183" s="36">
        <v>15</v>
      </c>
      <c r="Y183" s="36">
        <f t="shared" si="180"/>
        <v>26</v>
      </c>
      <c r="Z183" s="36" t="s">
        <v>11</v>
      </c>
      <c r="AA183" s="37">
        <v>10</v>
      </c>
      <c r="AB183" s="36">
        <v>15</v>
      </c>
      <c r="AC183" s="36">
        <f t="shared" si="181"/>
        <v>25</v>
      </c>
      <c r="AD183" s="36" t="s">
        <v>11</v>
      </c>
      <c r="AE183" s="37">
        <v>16</v>
      </c>
      <c r="AF183" s="36">
        <v>18</v>
      </c>
      <c r="AG183" s="36">
        <f t="shared" si="182"/>
        <v>34</v>
      </c>
    </row>
    <row r="184" spans="1:33" x14ac:dyDescent="0.25">
      <c r="A184" s="35" t="s">
        <v>28</v>
      </c>
      <c r="B184" s="37">
        <v>26</v>
      </c>
      <c r="C184" s="37">
        <v>14</v>
      </c>
      <c r="D184" s="36">
        <v>20</v>
      </c>
      <c r="E184" s="36">
        <f t="shared" si="175"/>
        <v>60</v>
      </c>
      <c r="F184" s="37">
        <v>30</v>
      </c>
      <c r="G184" s="37">
        <v>17</v>
      </c>
      <c r="H184" s="36">
        <v>21</v>
      </c>
      <c r="I184" s="36">
        <f t="shared" si="176"/>
        <v>68</v>
      </c>
      <c r="J184" s="37">
        <v>25</v>
      </c>
      <c r="K184" s="37">
        <v>15</v>
      </c>
      <c r="L184" s="36">
        <v>21</v>
      </c>
      <c r="M184" s="36">
        <f t="shared" si="177"/>
        <v>61</v>
      </c>
      <c r="N184" s="37">
        <v>28</v>
      </c>
      <c r="O184" s="37">
        <v>15</v>
      </c>
      <c r="P184" s="36">
        <v>21</v>
      </c>
      <c r="Q184" s="36">
        <f t="shared" si="178"/>
        <v>64</v>
      </c>
      <c r="R184" s="37">
        <v>20</v>
      </c>
      <c r="S184" s="37">
        <v>15</v>
      </c>
      <c r="T184" s="36">
        <v>20</v>
      </c>
      <c r="U184" s="36">
        <f t="shared" si="179"/>
        <v>55</v>
      </c>
      <c r="V184" s="37">
        <v>19</v>
      </c>
      <c r="W184" s="37">
        <v>15</v>
      </c>
      <c r="X184" s="36">
        <v>20</v>
      </c>
      <c r="Y184" s="36">
        <f t="shared" si="180"/>
        <v>54</v>
      </c>
      <c r="Z184" s="37">
        <v>26</v>
      </c>
      <c r="AA184" s="37">
        <v>15</v>
      </c>
      <c r="AB184" s="36">
        <v>20</v>
      </c>
      <c r="AC184" s="36">
        <f t="shared" si="181"/>
        <v>61</v>
      </c>
      <c r="AD184" s="48">
        <v>14</v>
      </c>
      <c r="AE184" s="37">
        <v>15</v>
      </c>
      <c r="AF184" s="36">
        <v>20</v>
      </c>
      <c r="AG184" s="36">
        <f t="shared" si="182"/>
        <v>49</v>
      </c>
    </row>
    <row r="185" spans="1:33" x14ac:dyDescent="0.25">
      <c r="A185" s="45" t="s">
        <v>29</v>
      </c>
      <c r="B185" s="39">
        <f>SUM(B173,B176,B177,B178,B179,B180,B181,B182,B183,B184)</f>
        <v>306</v>
      </c>
      <c r="C185" s="39">
        <f t="shared" ref="C185" si="190">SUM(C173,C176,C177,C178,C179,C180,C181,C182,C183,C184)</f>
        <v>136</v>
      </c>
      <c r="D185" s="39">
        <f t="shared" ref="D185" si="191">SUM(D173,D176,D177,D178,D179,D180,D181,D182,D183,D184)</f>
        <v>36</v>
      </c>
      <c r="E185" s="39">
        <f>SUM(B185:D185)-49</f>
        <v>429</v>
      </c>
      <c r="F185" s="39">
        <f>SUM(F173,F176,F177,F178,F179,F180,F181,F182,F183,F184)</f>
        <v>331</v>
      </c>
      <c r="G185" s="39">
        <f t="shared" ref="G185" si="192">SUM(G173,G176,G177,G178,G179,G180,G181,G182,G183,G184)</f>
        <v>164</v>
      </c>
      <c r="H185" s="39">
        <f t="shared" ref="H185" si="193">SUM(H173,H176,H177,H178,H179,H180,H181,H182,H183,H184)</f>
        <v>40</v>
      </c>
      <c r="I185" s="39">
        <f>SUM(F185:H185)-49</f>
        <v>486</v>
      </c>
      <c r="J185" s="39">
        <f>SUM(J173,J176,J177,J178,J179,J180,J181,J182,J183,J184)</f>
        <v>262</v>
      </c>
      <c r="K185" s="39">
        <f t="shared" ref="K185" si="194">SUM(K173,K176,K177,K178,K179,K180,K181,K182,K183,K184)</f>
        <v>160</v>
      </c>
      <c r="L185" s="39">
        <f t="shared" ref="L185" si="195">SUM(L173,L176,L177,L178,L179,L180,L181,L182,L183,L184)</f>
        <v>40</v>
      </c>
      <c r="M185" s="39">
        <f>SUM(J185:L185)-49</f>
        <v>413</v>
      </c>
      <c r="N185" s="39">
        <f>SUM(N173,N176,N177,N178,N179,N180,N181,N182,N183,N184)</f>
        <v>309</v>
      </c>
      <c r="O185" s="39">
        <f t="shared" ref="O185" si="196">SUM(O173,O176,O177,O178,O179,O180,O181,O182,O183,O184)</f>
        <v>177</v>
      </c>
      <c r="P185" s="39">
        <f t="shared" ref="P185" si="197">SUM(P173,P176,P177,P178,P179,P180,P181,P182,P183,P184)</f>
        <v>41</v>
      </c>
      <c r="Q185" s="39">
        <f>SUM(N185:P185)-49</f>
        <v>478</v>
      </c>
      <c r="R185" s="39">
        <f>SUM(R173,R176,R177,R178,R179,R180,R181,R182,R183,R184)</f>
        <v>246</v>
      </c>
      <c r="S185" s="39">
        <f t="shared" ref="S185" si="198">SUM(S173,S176,S177,S178,S179,S180,S181,S182,S183,S184)</f>
        <v>157</v>
      </c>
      <c r="T185" s="39">
        <f t="shared" ref="T185" si="199">SUM(T173,T176,T177,T178,T179,T180,T181,T182,T183,T184)</f>
        <v>37</v>
      </c>
      <c r="U185" s="39">
        <f>SUM(R185:T185)-49</f>
        <v>391</v>
      </c>
      <c r="V185" s="39">
        <f>SUM(V173,V176,V177,V178,V179,V180,V181,V182,V183,V184)</f>
        <v>214</v>
      </c>
      <c r="W185" s="39">
        <f t="shared" ref="W185" si="200">SUM(W173,W176,W177,W178,W179,W180,W181,W182,W183,W184)</f>
        <v>152</v>
      </c>
      <c r="X185" s="39">
        <f t="shared" ref="X185" si="201">SUM(X173,X176,X177,X178,X179,X180,X181,X182,X183,X184)</f>
        <v>35</v>
      </c>
      <c r="Y185" s="39">
        <f>SUM(V185:X185)-49</f>
        <v>352</v>
      </c>
      <c r="Z185" s="39">
        <f>SUM(Z173,Z176,Z177,Z178,Z179,Z180,Z181,Z182,Z183,Z184)</f>
        <v>219</v>
      </c>
      <c r="AA185" s="39">
        <f t="shared" ref="AA185" si="202">SUM(AA173,AA176,AA177,AA178,AA179,AA180,AA181,AA182,AA183,AA184)</f>
        <v>133</v>
      </c>
      <c r="AB185" s="39">
        <f t="shared" ref="AB185" si="203">SUM(AB173,AB176,AB177,AB178,AB179,AB180,AB181,AB182,AB183,AB184)</f>
        <v>35</v>
      </c>
      <c r="AC185" s="39">
        <f>SUM(Z185:AB185)-49</f>
        <v>338</v>
      </c>
      <c r="AD185" s="39">
        <f>SUM(AD173,AD176,AD177,AD178,AD179,AD180,AD181,AD182,AD183,AD184)</f>
        <v>197</v>
      </c>
      <c r="AE185" s="39">
        <f t="shared" ref="AE185" si="204">SUM(AE173,AE176,AE177,AE178,AE179,AE180,AE181,AE182,AE183,AE184)</f>
        <v>151</v>
      </c>
      <c r="AF185" s="39">
        <f t="shared" ref="AF185" si="205">SUM(AF173,AF176,AF177,AF178,AF179,AF180,AF181,AF182,AF183,AF184)</f>
        <v>38</v>
      </c>
      <c r="AG185" s="39">
        <f>SUM(AG173,AG176:AG183)</f>
        <v>337</v>
      </c>
    </row>
    <row r="186" spans="1:33" ht="26.25" x14ac:dyDescent="0.25">
      <c r="A186" s="193" t="s">
        <v>283</v>
      </c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  <c r="AG186" s="193"/>
    </row>
    <row r="187" spans="1:33" ht="21.75" x14ac:dyDescent="0.25">
      <c r="A187" s="223" t="s">
        <v>0</v>
      </c>
      <c r="B187" s="223"/>
      <c r="C187" s="223"/>
      <c r="D187" s="223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  <c r="W187" s="223"/>
      <c r="X187" s="223"/>
      <c r="Y187" s="223"/>
      <c r="Z187" s="223"/>
      <c r="AA187" s="223"/>
      <c r="AB187" s="223"/>
      <c r="AC187" s="223"/>
      <c r="AD187" s="223"/>
      <c r="AE187" s="223"/>
      <c r="AF187" s="223"/>
      <c r="AG187" s="223"/>
    </row>
    <row r="188" spans="1:33" ht="19.5" x14ac:dyDescent="0.25">
      <c r="A188" s="222" t="s">
        <v>238</v>
      </c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</row>
    <row r="189" spans="1:33" ht="19.5" x14ac:dyDescent="0.35">
      <c r="A189" s="45" t="s">
        <v>1</v>
      </c>
      <c r="B189" s="196" t="s">
        <v>274</v>
      </c>
      <c r="C189" s="196"/>
      <c r="D189" s="196"/>
      <c r="E189" s="196"/>
      <c r="F189" s="206" t="s">
        <v>385</v>
      </c>
      <c r="G189" s="206"/>
      <c r="H189" s="206"/>
      <c r="I189" s="206"/>
      <c r="J189" s="220" t="s">
        <v>386</v>
      </c>
      <c r="K189" s="220"/>
      <c r="L189" s="220"/>
      <c r="M189" s="220"/>
      <c r="N189" s="220" t="s">
        <v>387</v>
      </c>
      <c r="O189" s="220"/>
      <c r="P189" s="220"/>
      <c r="Q189" s="220"/>
      <c r="R189" s="190" t="s">
        <v>395</v>
      </c>
      <c r="S189" s="190"/>
      <c r="T189" s="190"/>
      <c r="U189" s="190"/>
      <c r="V189" s="190" t="s">
        <v>396</v>
      </c>
      <c r="W189" s="190"/>
      <c r="X189" s="190"/>
      <c r="Y189" s="190"/>
      <c r="Z189" s="190" t="s">
        <v>397</v>
      </c>
      <c r="AA189" s="190"/>
      <c r="AB189" s="190"/>
      <c r="AC189" s="190"/>
      <c r="AD189" s="190" t="s">
        <v>398</v>
      </c>
      <c r="AE189" s="190"/>
      <c r="AF189" s="190"/>
      <c r="AG189" s="190"/>
    </row>
    <row r="190" spans="1:33" x14ac:dyDescent="0.25">
      <c r="A190" s="35" t="s">
        <v>3</v>
      </c>
      <c r="B190" s="35" t="s">
        <v>4</v>
      </c>
      <c r="C190" s="35" t="s">
        <v>5</v>
      </c>
      <c r="D190" s="35" t="s">
        <v>6</v>
      </c>
      <c r="E190" s="35" t="s">
        <v>7</v>
      </c>
      <c r="F190" s="35" t="s">
        <v>4</v>
      </c>
      <c r="G190" s="35" t="s">
        <v>5</v>
      </c>
      <c r="H190" s="35" t="s">
        <v>6</v>
      </c>
      <c r="I190" s="35" t="s">
        <v>7</v>
      </c>
      <c r="J190" s="35" t="s">
        <v>4</v>
      </c>
      <c r="K190" s="35" t="s">
        <v>5</v>
      </c>
      <c r="L190" s="35" t="s">
        <v>6</v>
      </c>
      <c r="M190" s="35" t="s">
        <v>7</v>
      </c>
      <c r="N190" s="35" t="s">
        <v>4</v>
      </c>
      <c r="O190" s="35" t="s">
        <v>5</v>
      </c>
      <c r="P190" s="35" t="s">
        <v>6</v>
      </c>
      <c r="Q190" s="35" t="s">
        <v>7</v>
      </c>
      <c r="R190" s="35" t="s">
        <v>4</v>
      </c>
      <c r="S190" s="35" t="s">
        <v>5</v>
      </c>
      <c r="T190" s="35" t="s">
        <v>6</v>
      </c>
      <c r="U190" s="35" t="s">
        <v>7</v>
      </c>
      <c r="V190" s="35" t="s">
        <v>4</v>
      </c>
      <c r="W190" s="35" t="s">
        <v>5</v>
      </c>
      <c r="X190" s="35" t="s">
        <v>6</v>
      </c>
      <c r="Y190" s="35" t="s">
        <v>7</v>
      </c>
      <c r="Z190" s="35" t="s">
        <v>4</v>
      </c>
      <c r="AA190" s="35" t="s">
        <v>5</v>
      </c>
      <c r="AB190" s="35" t="s">
        <v>6</v>
      </c>
      <c r="AC190" s="35" t="s">
        <v>7</v>
      </c>
      <c r="AD190" s="35" t="s">
        <v>4</v>
      </c>
      <c r="AE190" s="35" t="s">
        <v>5</v>
      </c>
      <c r="AF190" s="35" t="s">
        <v>6</v>
      </c>
      <c r="AG190" s="35" t="s">
        <v>7</v>
      </c>
    </row>
    <row r="191" spans="1:33" x14ac:dyDescent="0.25">
      <c r="A191" s="35" t="s">
        <v>10</v>
      </c>
      <c r="B191" s="36" t="s">
        <v>11</v>
      </c>
      <c r="C191" s="36" t="s">
        <v>11</v>
      </c>
      <c r="D191" s="36" t="s">
        <v>11</v>
      </c>
      <c r="E191" s="36" t="s">
        <v>11</v>
      </c>
      <c r="F191" s="36">
        <v>18</v>
      </c>
      <c r="G191" s="36">
        <v>11</v>
      </c>
      <c r="H191" s="36" t="s">
        <v>11</v>
      </c>
      <c r="I191" s="36">
        <f>SUM(F191:H191)</f>
        <v>29</v>
      </c>
      <c r="J191" s="36">
        <v>10</v>
      </c>
      <c r="K191" s="36">
        <v>7</v>
      </c>
      <c r="L191" s="36" t="s">
        <v>11</v>
      </c>
      <c r="M191" s="36">
        <f>SUM(J191:L191)</f>
        <v>17</v>
      </c>
      <c r="N191" s="36">
        <v>23</v>
      </c>
      <c r="O191" s="36">
        <v>13</v>
      </c>
      <c r="P191" s="36" t="s">
        <v>11</v>
      </c>
      <c r="Q191" s="36">
        <f>SUM(N191:P191)</f>
        <v>36</v>
      </c>
      <c r="R191" s="36" t="s">
        <v>11</v>
      </c>
      <c r="S191" s="36" t="s">
        <v>11</v>
      </c>
      <c r="T191" s="36" t="s">
        <v>11</v>
      </c>
      <c r="U191" s="36" t="s">
        <v>11</v>
      </c>
      <c r="V191" s="36" t="s">
        <v>11</v>
      </c>
      <c r="W191" s="36" t="s">
        <v>11</v>
      </c>
      <c r="X191" s="36" t="s">
        <v>11</v>
      </c>
      <c r="Y191" s="36" t="s">
        <v>11</v>
      </c>
      <c r="Z191" s="36" t="s">
        <v>11</v>
      </c>
      <c r="AA191" s="36" t="s">
        <v>11</v>
      </c>
      <c r="AB191" s="36" t="s">
        <v>11</v>
      </c>
      <c r="AC191" s="36" t="s">
        <v>11</v>
      </c>
      <c r="AD191" s="36" t="s">
        <v>11</v>
      </c>
      <c r="AE191" s="36" t="s">
        <v>11</v>
      </c>
      <c r="AF191" s="36" t="s">
        <v>11</v>
      </c>
      <c r="AG191" s="36" t="s">
        <v>11</v>
      </c>
    </row>
    <row r="192" spans="1:33" x14ac:dyDescent="0.25">
      <c r="A192" s="35" t="s">
        <v>12</v>
      </c>
      <c r="B192" s="36" t="s">
        <v>11</v>
      </c>
      <c r="C192" s="36" t="s">
        <v>11</v>
      </c>
      <c r="D192" s="36" t="s">
        <v>11</v>
      </c>
      <c r="E192" s="36" t="s">
        <v>11</v>
      </c>
      <c r="F192" s="36">
        <v>28</v>
      </c>
      <c r="G192" s="36">
        <v>14</v>
      </c>
      <c r="H192" s="36" t="s">
        <v>11</v>
      </c>
      <c r="I192" s="36">
        <f>SUM(F192:H192)</f>
        <v>42</v>
      </c>
      <c r="J192" s="36">
        <v>15</v>
      </c>
      <c r="K192" s="36">
        <v>13</v>
      </c>
      <c r="L192" s="36" t="s">
        <v>11</v>
      </c>
      <c r="M192" s="36">
        <f>SUM(J192:L192)</f>
        <v>28</v>
      </c>
      <c r="N192" s="36">
        <v>15</v>
      </c>
      <c r="O192" s="36">
        <v>13</v>
      </c>
      <c r="P192" s="36" t="s">
        <v>11</v>
      </c>
      <c r="Q192" s="36">
        <f>SUM(N192:P192)</f>
        <v>28</v>
      </c>
      <c r="R192" s="36" t="s">
        <v>11</v>
      </c>
      <c r="S192" s="36" t="s">
        <v>11</v>
      </c>
      <c r="T192" s="36" t="s">
        <v>11</v>
      </c>
      <c r="U192" s="36" t="s">
        <v>11</v>
      </c>
      <c r="V192" s="36" t="s">
        <v>11</v>
      </c>
      <c r="W192" s="36" t="s">
        <v>11</v>
      </c>
      <c r="X192" s="36" t="s">
        <v>11</v>
      </c>
      <c r="Y192" s="36" t="s">
        <v>11</v>
      </c>
      <c r="Z192" s="36" t="s">
        <v>11</v>
      </c>
      <c r="AA192" s="36" t="s">
        <v>11</v>
      </c>
      <c r="AB192" s="36" t="s">
        <v>11</v>
      </c>
      <c r="AC192" s="36" t="s">
        <v>11</v>
      </c>
      <c r="AD192" s="36" t="s">
        <v>11</v>
      </c>
      <c r="AE192" s="36" t="s">
        <v>11</v>
      </c>
      <c r="AF192" s="36" t="s">
        <v>11</v>
      </c>
      <c r="AG192" s="36" t="s">
        <v>11</v>
      </c>
    </row>
    <row r="193" spans="1:33" x14ac:dyDescent="0.25">
      <c r="A193" s="45" t="s">
        <v>13</v>
      </c>
      <c r="B193" s="36" t="s">
        <v>11</v>
      </c>
      <c r="C193" s="36" t="s">
        <v>11</v>
      </c>
      <c r="D193" s="36" t="s">
        <v>11</v>
      </c>
      <c r="E193" s="36" t="s">
        <v>11</v>
      </c>
      <c r="F193" s="38">
        <f>SUM(F191:F192)</f>
        <v>46</v>
      </c>
      <c r="G193" s="38">
        <f>SUM(G191:G192)</f>
        <v>25</v>
      </c>
      <c r="H193" s="39" t="s">
        <v>11</v>
      </c>
      <c r="I193" s="39">
        <f t="shared" ref="I193:I204" si="206">SUM(F193:H193)</f>
        <v>71</v>
      </c>
      <c r="J193" s="48">
        <f>SUM(J191:J192)</f>
        <v>25</v>
      </c>
      <c r="K193" s="38">
        <f>SUM(K191:K192)</f>
        <v>20</v>
      </c>
      <c r="L193" s="39" t="s">
        <v>11</v>
      </c>
      <c r="M193" s="39">
        <f t="shared" ref="M193:M204" si="207">SUM(J193:L193)</f>
        <v>45</v>
      </c>
      <c r="N193" s="48">
        <f>SUM(N191:N192)</f>
        <v>38</v>
      </c>
      <c r="O193" s="38">
        <f>SUM(O191:O192)</f>
        <v>26</v>
      </c>
      <c r="P193" s="39" t="s">
        <v>11</v>
      </c>
      <c r="Q193" s="39">
        <f t="shared" ref="Q193:Q204" si="208">SUM(N193:P193)</f>
        <v>64</v>
      </c>
      <c r="R193" s="36" t="s">
        <v>11</v>
      </c>
      <c r="S193" s="36" t="s">
        <v>11</v>
      </c>
      <c r="T193" s="36" t="s">
        <v>11</v>
      </c>
      <c r="U193" s="36" t="s">
        <v>11</v>
      </c>
      <c r="V193" s="36" t="s">
        <v>11</v>
      </c>
      <c r="W193" s="36" t="s">
        <v>11</v>
      </c>
      <c r="X193" s="36" t="s">
        <v>11</v>
      </c>
      <c r="Y193" s="36" t="s">
        <v>11</v>
      </c>
      <c r="Z193" s="36" t="s">
        <v>11</v>
      </c>
      <c r="AA193" s="36" t="s">
        <v>11</v>
      </c>
      <c r="AB193" s="36" t="s">
        <v>11</v>
      </c>
      <c r="AC193" s="36" t="s">
        <v>11</v>
      </c>
      <c r="AD193" s="36" t="s">
        <v>11</v>
      </c>
      <c r="AE193" s="36" t="s">
        <v>11</v>
      </c>
      <c r="AF193" s="36" t="s">
        <v>11</v>
      </c>
      <c r="AG193" s="36" t="s">
        <v>11</v>
      </c>
    </row>
    <row r="194" spans="1:33" x14ac:dyDescent="0.25">
      <c r="A194" s="35" t="s">
        <v>14</v>
      </c>
      <c r="B194" s="36" t="s">
        <v>11</v>
      </c>
      <c r="C194" s="36" t="s">
        <v>11</v>
      </c>
      <c r="D194" s="36" t="s">
        <v>11</v>
      </c>
      <c r="E194" s="36" t="s">
        <v>11</v>
      </c>
      <c r="F194" s="36">
        <v>18</v>
      </c>
      <c r="G194" s="36" t="s">
        <v>11</v>
      </c>
      <c r="H194" s="36" t="s">
        <v>11</v>
      </c>
      <c r="I194" s="36">
        <f t="shared" si="206"/>
        <v>18</v>
      </c>
      <c r="J194" s="36">
        <v>16</v>
      </c>
      <c r="K194" s="36" t="s">
        <v>11</v>
      </c>
      <c r="L194" s="36" t="s">
        <v>11</v>
      </c>
      <c r="M194" s="36">
        <f t="shared" si="207"/>
        <v>16</v>
      </c>
      <c r="N194" s="36">
        <v>20</v>
      </c>
      <c r="O194" s="36" t="s">
        <v>11</v>
      </c>
      <c r="P194" s="36" t="s">
        <v>11</v>
      </c>
      <c r="Q194" s="36">
        <f t="shared" si="208"/>
        <v>20</v>
      </c>
      <c r="R194" s="36">
        <v>10</v>
      </c>
      <c r="S194" s="36" t="s">
        <v>11</v>
      </c>
      <c r="T194" s="36" t="s">
        <v>11</v>
      </c>
      <c r="U194" s="36">
        <f t="shared" ref="U194:U197" si="209">SUM(R194:T194)</f>
        <v>10</v>
      </c>
      <c r="V194" s="36" t="s">
        <v>11</v>
      </c>
      <c r="W194" s="36" t="s">
        <v>11</v>
      </c>
      <c r="X194" s="36" t="s">
        <v>11</v>
      </c>
      <c r="Y194" s="36" t="s">
        <v>11</v>
      </c>
      <c r="Z194" s="36" t="s">
        <v>11</v>
      </c>
      <c r="AA194" s="36" t="s">
        <v>11</v>
      </c>
      <c r="AB194" s="36" t="s">
        <v>11</v>
      </c>
      <c r="AC194" s="36" t="s">
        <v>11</v>
      </c>
      <c r="AD194" s="36" t="s">
        <v>11</v>
      </c>
      <c r="AE194" s="36" t="s">
        <v>11</v>
      </c>
      <c r="AF194" s="36" t="s">
        <v>11</v>
      </c>
      <c r="AG194" s="36" t="s">
        <v>11</v>
      </c>
    </row>
    <row r="195" spans="1:33" x14ac:dyDescent="0.25">
      <c r="A195" s="35" t="s">
        <v>15</v>
      </c>
      <c r="B195" s="36" t="s">
        <v>11</v>
      </c>
      <c r="C195" s="36" t="s">
        <v>11</v>
      </c>
      <c r="D195" s="36" t="s">
        <v>11</v>
      </c>
      <c r="E195" s="36" t="s">
        <v>11</v>
      </c>
      <c r="F195" s="37">
        <v>11</v>
      </c>
      <c r="G195" s="36" t="s">
        <v>11</v>
      </c>
      <c r="H195" s="36" t="s">
        <v>11</v>
      </c>
      <c r="I195" s="36">
        <f t="shared" si="206"/>
        <v>11</v>
      </c>
      <c r="J195" s="37">
        <v>1</v>
      </c>
      <c r="K195" s="36" t="s">
        <v>11</v>
      </c>
      <c r="L195" s="36" t="s">
        <v>11</v>
      </c>
      <c r="M195" s="36">
        <f t="shared" si="207"/>
        <v>1</v>
      </c>
      <c r="N195" s="37">
        <v>0</v>
      </c>
      <c r="O195" s="36" t="s">
        <v>11</v>
      </c>
      <c r="P195" s="36" t="s">
        <v>11</v>
      </c>
      <c r="Q195" s="36">
        <f t="shared" si="208"/>
        <v>0</v>
      </c>
      <c r="R195" s="37">
        <v>8</v>
      </c>
      <c r="S195" s="36" t="s">
        <v>11</v>
      </c>
      <c r="T195" s="36" t="s">
        <v>11</v>
      </c>
      <c r="U195" s="36">
        <f t="shared" si="209"/>
        <v>8</v>
      </c>
      <c r="V195" s="36" t="s">
        <v>11</v>
      </c>
      <c r="W195" s="36" t="s">
        <v>11</v>
      </c>
      <c r="X195" s="36" t="s">
        <v>11</v>
      </c>
      <c r="Y195" s="36" t="s">
        <v>11</v>
      </c>
      <c r="Z195" s="36" t="s">
        <v>11</v>
      </c>
      <c r="AA195" s="36" t="s">
        <v>11</v>
      </c>
      <c r="AB195" s="36" t="s">
        <v>11</v>
      </c>
      <c r="AC195" s="36" t="s">
        <v>11</v>
      </c>
      <c r="AD195" s="36" t="s">
        <v>11</v>
      </c>
      <c r="AE195" s="36" t="s">
        <v>11</v>
      </c>
      <c r="AF195" s="36" t="s">
        <v>11</v>
      </c>
      <c r="AG195" s="36" t="s">
        <v>11</v>
      </c>
    </row>
    <row r="196" spans="1:33" x14ac:dyDescent="0.25">
      <c r="A196" s="45" t="s">
        <v>16</v>
      </c>
      <c r="B196" s="36" t="s">
        <v>11</v>
      </c>
      <c r="C196" s="36" t="s">
        <v>11</v>
      </c>
      <c r="D196" s="36" t="s">
        <v>11</v>
      </c>
      <c r="E196" s="36" t="s">
        <v>11</v>
      </c>
      <c r="F196" s="48">
        <f t="shared" ref="F196" si="210">SUM(F194:F195)</f>
        <v>29</v>
      </c>
      <c r="G196" s="39" t="s">
        <v>11</v>
      </c>
      <c r="H196" s="39" t="s">
        <v>11</v>
      </c>
      <c r="I196" s="52">
        <f t="shared" si="206"/>
        <v>29</v>
      </c>
      <c r="J196" s="48">
        <f t="shared" ref="J196" si="211">SUM(J194:J195)</f>
        <v>17</v>
      </c>
      <c r="K196" s="39" t="s">
        <v>11</v>
      </c>
      <c r="L196" s="39" t="s">
        <v>11</v>
      </c>
      <c r="M196" s="39">
        <f t="shared" si="207"/>
        <v>17</v>
      </c>
      <c r="N196" s="48">
        <f t="shared" ref="N196" si="212">SUM(N194:N195)</f>
        <v>20</v>
      </c>
      <c r="O196" s="39" t="s">
        <v>11</v>
      </c>
      <c r="P196" s="39" t="s">
        <v>11</v>
      </c>
      <c r="Q196" s="39">
        <f t="shared" si="208"/>
        <v>20</v>
      </c>
      <c r="R196" s="48">
        <f t="shared" ref="R196" si="213">SUM(R194:R195)</f>
        <v>18</v>
      </c>
      <c r="S196" s="39" t="s">
        <v>11</v>
      </c>
      <c r="T196" s="39" t="s">
        <v>11</v>
      </c>
      <c r="U196" s="39">
        <f t="shared" si="209"/>
        <v>18</v>
      </c>
      <c r="V196" s="36" t="s">
        <v>11</v>
      </c>
      <c r="W196" s="36" t="s">
        <v>11</v>
      </c>
      <c r="X196" s="36" t="s">
        <v>11</v>
      </c>
      <c r="Y196" s="36" t="s">
        <v>11</v>
      </c>
      <c r="Z196" s="36" t="s">
        <v>11</v>
      </c>
      <c r="AA196" s="36" t="s">
        <v>11</v>
      </c>
      <c r="AB196" s="36" t="s">
        <v>11</v>
      </c>
      <c r="AC196" s="36" t="s">
        <v>11</v>
      </c>
      <c r="AD196" s="36" t="s">
        <v>11</v>
      </c>
      <c r="AE196" s="36" t="s">
        <v>11</v>
      </c>
      <c r="AF196" s="36" t="s">
        <v>11</v>
      </c>
      <c r="AG196" s="36" t="s">
        <v>11</v>
      </c>
    </row>
    <row r="197" spans="1:33" x14ac:dyDescent="0.25">
      <c r="A197" s="35" t="s">
        <v>17</v>
      </c>
      <c r="B197" s="36" t="s">
        <v>11</v>
      </c>
      <c r="C197" s="36" t="s">
        <v>11</v>
      </c>
      <c r="D197" s="36" t="s">
        <v>11</v>
      </c>
      <c r="E197" s="36" t="s">
        <v>11</v>
      </c>
      <c r="F197" s="48">
        <v>4</v>
      </c>
      <c r="G197" s="37">
        <v>29</v>
      </c>
      <c r="H197" s="36" t="s">
        <v>11</v>
      </c>
      <c r="I197" s="36">
        <f t="shared" si="206"/>
        <v>33</v>
      </c>
      <c r="J197" s="48">
        <v>1</v>
      </c>
      <c r="K197" s="37">
        <v>24</v>
      </c>
      <c r="L197" s="36" t="s">
        <v>11</v>
      </c>
      <c r="M197" s="36">
        <f t="shared" si="207"/>
        <v>25</v>
      </c>
      <c r="N197" s="37">
        <v>23</v>
      </c>
      <c r="O197" s="37">
        <v>21</v>
      </c>
      <c r="P197" s="36" t="s">
        <v>11</v>
      </c>
      <c r="Q197" s="36">
        <f t="shared" si="208"/>
        <v>44</v>
      </c>
      <c r="R197" s="49">
        <v>0</v>
      </c>
      <c r="S197" s="37">
        <v>24</v>
      </c>
      <c r="T197" s="36" t="s">
        <v>11</v>
      </c>
      <c r="U197" s="36">
        <f t="shared" si="209"/>
        <v>24</v>
      </c>
      <c r="V197" s="48">
        <v>6</v>
      </c>
      <c r="W197" s="37">
        <v>25</v>
      </c>
      <c r="X197" s="36" t="s">
        <v>11</v>
      </c>
      <c r="Y197" s="36">
        <f t="shared" ref="Y197" si="214">SUM(V197:X197)</f>
        <v>31</v>
      </c>
      <c r="Z197" s="48">
        <v>6</v>
      </c>
      <c r="AA197" s="37">
        <v>17</v>
      </c>
      <c r="AB197" s="36" t="s">
        <v>11</v>
      </c>
      <c r="AC197" s="36">
        <f t="shared" ref="AC197" si="215">SUM(Z197:AB197)</f>
        <v>23</v>
      </c>
      <c r="AD197" s="36" t="s">
        <v>11</v>
      </c>
      <c r="AE197" s="36" t="s">
        <v>11</v>
      </c>
      <c r="AF197" s="36" t="s">
        <v>11</v>
      </c>
      <c r="AG197" s="36" t="s">
        <v>11</v>
      </c>
    </row>
    <row r="198" spans="1:33" x14ac:dyDescent="0.25">
      <c r="A198" s="35" t="s">
        <v>18</v>
      </c>
      <c r="B198" s="36" t="s">
        <v>11</v>
      </c>
      <c r="C198" s="36" t="s">
        <v>11</v>
      </c>
      <c r="D198" s="36" t="s">
        <v>11</v>
      </c>
      <c r="E198" s="36" t="s">
        <v>11</v>
      </c>
      <c r="F198" s="49">
        <v>6</v>
      </c>
      <c r="G198" s="37">
        <v>20</v>
      </c>
      <c r="H198" s="36" t="s">
        <v>11</v>
      </c>
      <c r="I198" s="36">
        <f t="shared" si="206"/>
        <v>26</v>
      </c>
      <c r="J198" s="49">
        <v>10</v>
      </c>
      <c r="K198" s="37">
        <v>16</v>
      </c>
      <c r="L198" s="36" t="s">
        <v>11</v>
      </c>
      <c r="M198" s="36">
        <f t="shared" si="207"/>
        <v>26</v>
      </c>
      <c r="N198" s="37">
        <v>25</v>
      </c>
      <c r="O198" s="37">
        <v>11</v>
      </c>
      <c r="P198" s="36" t="s">
        <v>11</v>
      </c>
      <c r="Q198" s="36">
        <f t="shared" si="208"/>
        <v>36</v>
      </c>
      <c r="R198" s="36" t="s">
        <v>11</v>
      </c>
      <c r="S198" s="36" t="s">
        <v>11</v>
      </c>
      <c r="T198" s="36" t="s">
        <v>11</v>
      </c>
      <c r="U198" s="36" t="s">
        <v>11</v>
      </c>
      <c r="V198" s="36" t="s">
        <v>11</v>
      </c>
      <c r="W198" s="36" t="s">
        <v>11</v>
      </c>
      <c r="X198" s="36" t="s">
        <v>11</v>
      </c>
      <c r="Y198" s="36" t="s">
        <v>11</v>
      </c>
      <c r="Z198" s="36" t="s">
        <v>11</v>
      </c>
      <c r="AA198" s="36" t="s">
        <v>11</v>
      </c>
      <c r="AB198" s="36" t="s">
        <v>11</v>
      </c>
      <c r="AC198" s="36" t="s">
        <v>11</v>
      </c>
      <c r="AD198" s="36" t="s">
        <v>11</v>
      </c>
      <c r="AE198" s="36" t="s">
        <v>11</v>
      </c>
      <c r="AF198" s="36" t="s">
        <v>11</v>
      </c>
      <c r="AG198" s="36" t="s">
        <v>11</v>
      </c>
    </row>
    <row r="199" spans="1:33" x14ac:dyDescent="0.25">
      <c r="A199" s="35" t="s">
        <v>2</v>
      </c>
      <c r="B199" s="36" t="s">
        <v>11</v>
      </c>
      <c r="C199" s="36" t="s">
        <v>11</v>
      </c>
      <c r="D199" s="36" t="s">
        <v>11</v>
      </c>
      <c r="E199" s="36" t="s">
        <v>11</v>
      </c>
      <c r="F199" s="48">
        <v>2</v>
      </c>
      <c r="G199" s="48">
        <v>5</v>
      </c>
      <c r="H199" s="36" t="s">
        <v>11</v>
      </c>
      <c r="I199" s="36">
        <f t="shared" si="206"/>
        <v>7</v>
      </c>
      <c r="J199" s="48">
        <v>5</v>
      </c>
      <c r="K199" s="48">
        <v>5</v>
      </c>
      <c r="L199" s="36" t="s">
        <v>11</v>
      </c>
      <c r="M199" s="36">
        <f t="shared" si="207"/>
        <v>10</v>
      </c>
      <c r="N199" s="48">
        <v>2</v>
      </c>
      <c r="O199" s="48">
        <v>8</v>
      </c>
      <c r="P199" s="36" t="s">
        <v>11</v>
      </c>
      <c r="Q199" s="36">
        <f t="shared" si="208"/>
        <v>10</v>
      </c>
      <c r="R199" s="72">
        <v>11</v>
      </c>
      <c r="S199" s="36">
        <v>18</v>
      </c>
      <c r="T199" s="36" t="s">
        <v>11</v>
      </c>
      <c r="U199" s="36">
        <v>29</v>
      </c>
      <c r="V199" s="36" t="s">
        <v>11</v>
      </c>
      <c r="W199" s="36" t="s">
        <v>11</v>
      </c>
      <c r="X199" s="36" t="s">
        <v>11</v>
      </c>
      <c r="Y199" s="36" t="s">
        <v>11</v>
      </c>
      <c r="Z199" s="36" t="s">
        <v>11</v>
      </c>
      <c r="AA199" s="36" t="s">
        <v>11</v>
      </c>
      <c r="AB199" s="36" t="s">
        <v>11</v>
      </c>
      <c r="AC199" s="36" t="s">
        <v>11</v>
      </c>
      <c r="AD199" s="36" t="s">
        <v>11</v>
      </c>
      <c r="AE199" s="36" t="s">
        <v>11</v>
      </c>
      <c r="AF199" s="36" t="s">
        <v>11</v>
      </c>
      <c r="AG199" s="36" t="s">
        <v>11</v>
      </c>
    </row>
    <row r="200" spans="1:33" x14ac:dyDescent="0.25">
      <c r="A200" s="35" t="s">
        <v>30</v>
      </c>
      <c r="B200" s="36" t="s">
        <v>11</v>
      </c>
      <c r="C200" s="36" t="s">
        <v>11</v>
      </c>
      <c r="D200" s="36" t="s">
        <v>11</v>
      </c>
      <c r="E200" s="36" t="s">
        <v>11</v>
      </c>
      <c r="F200" s="72">
        <v>7</v>
      </c>
      <c r="G200" s="37">
        <v>19</v>
      </c>
      <c r="H200" s="36" t="s">
        <v>11</v>
      </c>
      <c r="I200" s="36">
        <f t="shared" si="206"/>
        <v>26</v>
      </c>
      <c r="J200" s="72">
        <v>12</v>
      </c>
      <c r="K200" s="37">
        <v>10</v>
      </c>
      <c r="L200" s="36" t="s">
        <v>11</v>
      </c>
      <c r="M200" s="36">
        <f t="shared" si="207"/>
        <v>22</v>
      </c>
      <c r="N200" s="36">
        <v>23</v>
      </c>
      <c r="O200" s="37">
        <v>10</v>
      </c>
      <c r="P200" s="36" t="s">
        <v>11</v>
      </c>
      <c r="Q200" s="36">
        <f t="shared" si="208"/>
        <v>33</v>
      </c>
      <c r="R200" s="36" t="s">
        <v>11</v>
      </c>
      <c r="S200" s="36" t="s">
        <v>11</v>
      </c>
      <c r="T200" s="36" t="s">
        <v>11</v>
      </c>
      <c r="U200" s="36" t="s">
        <v>11</v>
      </c>
      <c r="V200" s="36" t="s">
        <v>11</v>
      </c>
      <c r="W200" s="36" t="s">
        <v>11</v>
      </c>
      <c r="X200" s="36" t="s">
        <v>11</v>
      </c>
      <c r="Y200" s="36" t="s">
        <v>11</v>
      </c>
      <c r="Z200" s="36" t="s">
        <v>11</v>
      </c>
      <c r="AA200" s="36" t="s">
        <v>11</v>
      </c>
      <c r="AB200" s="36" t="s">
        <v>11</v>
      </c>
      <c r="AC200" s="36" t="s">
        <v>11</v>
      </c>
      <c r="AD200" s="36" t="s">
        <v>11</v>
      </c>
      <c r="AE200" s="36" t="s">
        <v>11</v>
      </c>
      <c r="AF200" s="36" t="s">
        <v>11</v>
      </c>
      <c r="AG200" s="36" t="s">
        <v>11</v>
      </c>
    </row>
    <row r="201" spans="1:33" x14ac:dyDescent="0.25">
      <c r="A201" s="35" t="s">
        <v>31</v>
      </c>
      <c r="B201" s="36" t="s">
        <v>11</v>
      </c>
      <c r="C201" s="36" t="s">
        <v>11</v>
      </c>
      <c r="D201" s="36" t="s">
        <v>11</v>
      </c>
      <c r="E201" s="36" t="s">
        <v>11</v>
      </c>
      <c r="F201" s="48">
        <v>8</v>
      </c>
      <c r="G201" s="37">
        <v>10</v>
      </c>
      <c r="H201" s="36" t="s">
        <v>11</v>
      </c>
      <c r="I201" s="36">
        <f t="shared" si="206"/>
        <v>18</v>
      </c>
      <c r="J201" s="48">
        <v>7</v>
      </c>
      <c r="K201" s="37">
        <v>11</v>
      </c>
      <c r="L201" s="36" t="s">
        <v>11</v>
      </c>
      <c r="M201" s="36">
        <f t="shared" si="207"/>
        <v>18</v>
      </c>
      <c r="N201" s="49">
        <v>15</v>
      </c>
      <c r="O201" s="37">
        <v>11</v>
      </c>
      <c r="P201" s="36" t="s">
        <v>11</v>
      </c>
      <c r="Q201" s="36">
        <f t="shared" si="208"/>
        <v>26</v>
      </c>
      <c r="R201" s="36" t="s">
        <v>11</v>
      </c>
      <c r="S201" s="36" t="s">
        <v>11</v>
      </c>
      <c r="T201" s="36" t="s">
        <v>11</v>
      </c>
      <c r="U201" s="36" t="s">
        <v>11</v>
      </c>
      <c r="V201" s="36" t="s">
        <v>11</v>
      </c>
      <c r="W201" s="36" t="s">
        <v>11</v>
      </c>
      <c r="X201" s="36" t="s">
        <v>11</v>
      </c>
      <c r="Y201" s="36" t="s">
        <v>11</v>
      </c>
      <c r="Z201" s="36" t="s">
        <v>11</v>
      </c>
      <c r="AA201" s="36" t="s">
        <v>11</v>
      </c>
      <c r="AB201" s="36" t="s">
        <v>11</v>
      </c>
      <c r="AC201" s="36" t="s">
        <v>11</v>
      </c>
      <c r="AD201" s="48">
        <v>7</v>
      </c>
      <c r="AE201" s="37">
        <v>11</v>
      </c>
      <c r="AF201" s="36" t="s">
        <v>11</v>
      </c>
      <c r="AG201" s="36">
        <f t="shared" ref="AG201" si="216">SUM(AD201:AF201)</f>
        <v>18</v>
      </c>
    </row>
    <row r="202" spans="1:33" x14ac:dyDescent="0.25">
      <c r="A202" s="35" t="s">
        <v>32</v>
      </c>
      <c r="B202" s="36" t="s">
        <v>11</v>
      </c>
      <c r="C202" s="36" t="s">
        <v>11</v>
      </c>
      <c r="D202" s="36" t="s">
        <v>11</v>
      </c>
      <c r="E202" s="36" t="s">
        <v>11</v>
      </c>
      <c r="F202" s="37">
        <v>15</v>
      </c>
      <c r="G202" s="37">
        <v>11</v>
      </c>
      <c r="H202" s="36" t="s">
        <v>11</v>
      </c>
      <c r="I202" s="36">
        <f t="shared" si="206"/>
        <v>26</v>
      </c>
      <c r="J202" s="48">
        <v>14</v>
      </c>
      <c r="K202" s="48">
        <v>4</v>
      </c>
      <c r="L202" s="36" t="s">
        <v>11</v>
      </c>
      <c r="M202" s="36">
        <f t="shared" si="207"/>
        <v>18</v>
      </c>
      <c r="N202" s="37">
        <v>33</v>
      </c>
      <c r="O202" s="48">
        <v>4</v>
      </c>
      <c r="P202" s="36" t="s">
        <v>11</v>
      </c>
      <c r="Q202" s="36">
        <f t="shared" si="208"/>
        <v>37</v>
      </c>
      <c r="R202" s="36" t="s">
        <v>11</v>
      </c>
      <c r="S202" s="36" t="s">
        <v>11</v>
      </c>
      <c r="T202" s="36" t="s">
        <v>11</v>
      </c>
      <c r="U202" s="36" t="s">
        <v>11</v>
      </c>
      <c r="V202" s="36" t="s">
        <v>11</v>
      </c>
      <c r="W202" s="36" t="s">
        <v>11</v>
      </c>
      <c r="X202" s="36" t="s">
        <v>11</v>
      </c>
      <c r="Y202" s="36" t="s">
        <v>11</v>
      </c>
      <c r="Z202" s="36" t="s">
        <v>11</v>
      </c>
      <c r="AA202" s="36" t="s">
        <v>11</v>
      </c>
      <c r="AB202" s="36" t="s">
        <v>11</v>
      </c>
      <c r="AC202" s="36" t="s">
        <v>11</v>
      </c>
      <c r="AD202" s="36" t="s">
        <v>11</v>
      </c>
      <c r="AE202" s="36" t="s">
        <v>11</v>
      </c>
      <c r="AF202" s="36" t="s">
        <v>11</v>
      </c>
      <c r="AG202" s="36" t="s">
        <v>11</v>
      </c>
    </row>
    <row r="203" spans="1:33" x14ac:dyDescent="0.25">
      <c r="A203" s="35" t="s">
        <v>20</v>
      </c>
      <c r="B203" s="36" t="s">
        <v>11</v>
      </c>
      <c r="C203" s="36" t="s">
        <v>11</v>
      </c>
      <c r="D203" s="36" t="s">
        <v>11</v>
      </c>
      <c r="E203" s="36" t="s">
        <v>11</v>
      </c>
      <c r="F203" s="36" t="s">
        <v>11</v>
      </c>
      <c r="G203" s="37">
        <v>12</v>
      </c>
      <c r="H203" s="36">
        <v>15</v>
      </c>
      <c r="I203" s="36">
        <f t="shared" si="206"/>
        <v>27</v>
      </c>
      <c r="J203" s="36" t="s">
        <v>11</v>
      </c>
      <c r="K203" s="49">
        <v>5</v>
      </c>
      <c r="L203" s="36">
        <v>12</v>
      </c>
      <c r="M203" s="36">
        <f t="shared" si="207"/>
        <v>17</v>
      </c>
      <c r="N203" s="36" t="s">
        <v>11</v>
      </c>
      <c r="O203" s="37">
        <v>9</v>
      </c>
      <c r="P203" s="36">
        <v>12</v>
      </c>
      <c r="Q203" s="36">
        <f t="shared" si="208"/>
        <v>21</v>
      </c>
      <c r="R203" s="36" t="s">
        <v>11</v>
      </c>
      <c r="S203" s="36" t="s">
        <v>11</v>
      </c>
      <c r="T203" s="36" t="s">
        <v>11</v>
      </c>
      <c r="U203" s="36" t="s">
        <v>11</v>
      </c>
      <c r="V203" s="36" t="s">
        <v>11</v>
      </c>
      <c r="W203" s="36" t="s">
        <v>11</v>
      </c>
      <c r="X203" s="36" t="s">
        <v>11</v>
      </c>
      <c r="Y203" s="36" t="s">
        <v>11</v>
      </c>
      <c r="Z203" s="36" t="s">
        <v>11</v>
      </c>
      <c r="AA203" s="36" t="s">
        <v>11</v>
      </c>
      <c r="AB203" s="36" t="s">
        <v>11</v>
      </c>
      <c r="AC203" s="36" t="s">
        <v>11</v>
      </c>
      <c r="AD203" s="36" t="s">
        <v>11</v>
      </c>
      <c r="AE203" s="36" t="s">
        <v>11</v>
      </c>
      <c r="AF203" s="36" t="s">
        <v>11</v>
      </c>
      <c r="AG203" s="36" t="s">
        <v>11</v>
      </c>
    </row>
    <row r="204" spans="1:33" x14ac:dyDescent="0.25">
      <c r="A204" s="35" t="s">
        <v>28</v>
      </c>
      <c r="B204" s="36" t="s">
        <v>11</v>
      </c>
      <c r="C204" s="36" t="s">
        <v>11</v>
      </c>
      <c r="D204" s="36" t="s">
        <v>11</v>
      </c>
      <c r="E204" s="36" t="s">
        <v>11</v>
      </c>
      <c r="F204" s="48">
        <v>12</v>
      </c>
      <c r="G204" s="37">
        <v>15</v>
      </c>
      <c r="H204" s="36">
        <v>20</v>
      </c>
      <c r="I204" s="36">
        <f t="shared" si="206"/>
        <v>47</v>
      </c>
      <c r="J204" s="48">
        <v>9</v>
      </c>
      <c r="K204" s="37">
        <v>13</v>
      </c>
      <c r="L204" s="36">
        <v>20</v>
      </c>
      <c r="M204" s="36">
        <f t="shared" si="207"/>
        <v>42</v>
      </c>
      <c r="N204" s="37">
        <v>18</v>
      </c>
      <c r="O204" s="37">
        <v>10</v>
      </c>
      <c r="P204" s="36">
        <v>20</v>
      </c>
      <c r="Q204" s="36">
        <f t="shared" si="208"/>
        <v>48</v>
      </c>
      <c r="R204" s="36" t="s">
        <v>11</v>
      </c>
      <c r="S204" s="36" t="s">
        <v>11</v>
      </c>
      <c r="T204" s="36" t="s">
        <v>11</v>
      </c>
      <c r="U204" s="36" t="s">
        <v>11</v>
      </c>
      <c r="V204" s="36" t="s">
        <v>11</v>
      </c>
      <c r="W204" s="36" t="s">
        <v>11</v>
      </c>
      <c r="X204" s="36" t="s">
        <v>11</v>
      </c>
      <c r="Y204" s="36" t="s">
        <v>11</v>
      </c>
      <c r="Z204" s="36" t="s">
        <v>11</v>
      </c>
      <c r="AA204" s="36" t="s">
        <v>11</v>
      </c>
      <c r="AB204" s="36" t="s">
        <v>11</v>
      </c>
      <c r="AC204" s="36" t="s">
        <v>11</v>
      </c>
      <c r="AD204" s="36" t="s">
        <v>11</v>
      </c>
      <c r="AE204" s="36" t="s">
        <v>11</v>
      </c>
      <c r="AF204" s="36" t="s">
        <v>11</v>
      </c>
      <c r="AG204" s="36" t="s">
        <v>11</v>
      </c>
    </row>
    <row r="205" spans="1:33" x14ac:dyDescent="0.25">
      <c r="A205" s="45" t="s">
        <v>29</v>
      </c>
      <c r="B205" s="36" t="s">
        <v>11</v>
      </c>
      <c r="C205" s="36" t="s">
        <v>11</v>
      </c>
      <c r="D205" s="36" t="s">
        <v>11</v>
      </c>
      <c r="E205" s="36" t="s">
        <v>11</v>
      </c>
      <c r="F205" s="39">
        <f>SUM(F193,F196,F197,F198,F199,F200,F201,F202,F203,F204)</f>
        <v>129</v>
      </c>
      <c r="G205" s="39">
        <f t="shared" ref="G205" si="217">SUM(G193,G196,G197,G198,G199,G200,G201,G202,G203,G204)</f>
        <v>146</v>
      </c>
      <c r="H205" s="39">
        <f t="shared" ref="H205" si="218">SUM(H193,H196,H197,H198,H199,H200,H201,H202,H203,H204)</f>
        <v>35</v>
      </c>
      <c r="I205" s="39">
        <f>SUM(I193,I196:I203)</f>
        <v>263</v>
      </c>
      <c r="J205" s="39">
        <f>SUM(J193,J196,J197,J198,J199,J200,J201,J202,J203,J204)</f>
        <v>100</v>
      </c>
      <c r="K205" s="39">
        <f t="shared" ref="K205" si="219">SUM(K193,K196,K197,K198,K199,K200,K201,K202,K203,K204)</f>
        <v>108</v>
      </c>
      <c r="L205" s="39">
        <f t="shared" ref="L205" si="220">SUM(L193,L196,L197,L198,L199,L200,L201,L202,L203,L204)</f>
        <v>32</v>
      </c>
      <c r="M205" s="39">
        <f>SUM(M193,M196:M203)</f>
        <v>198</v>
      </c>
      <c r="N205" s="39">
        <f>SUM(N193,N196,N197,N198,N199,N200,N201,N202,N203,N204)</f>
        <v>197</v>
      </c>
      <c r="O205" s="39">
        <f t="shared" ref="O205" si="221">SUM(O193,O196,O197,O198,O199,O200,O201,O202,O203,O204)</f>
        <v>110</v>
      </c>
      <c r="P205" s="39">
        <f t="shared" ref="P205" si="222">SUM(P193,P196,P197,P198,P199,P200,P201,P202,P203,P204)</f>
        <v>32</v>
      </c>
      <c r="Q205" s="39">
        <f>SUM(Q193,Q196:Q203)</f>
        <v>291</v>
      </c>
      <c r="R205" s="39">
        <f>SUM(R193,R196,R197,R198,R199,R200,R201,R202,R203,R204)</f>
        <v>29</v>
      </c>
      <c r="S205" s="39">
        <f t="shared" ref="S205" si="223">SUM(S193,S196,S197,S198,S199,S200,S201,S202,S203,S204)</f>
        <v>42</v>
      </c>
      <c r="T205" s="36" t="s">
        <v>11</v>
      </c>
      <c r="U205" s="39">
        <f>SUM(R205:T205)</f>
        <v>71</v>
      </c>
      <c r="V205" s="39">
        <f>SUM(V193,V196,V197,V198,V199,V200,V201,V202,V203,V204)</f>
        <v>6</v>
      </c>
      <c r="W205" s="39">
        <f t="shared" ref="W205" si="224">SUM(W193,W196,W197,W198,W199,W200,W201,W202,W203,W204)</f>
        <v>25</v>
      </c>
      <c r="X205" s="36" t="s">
        <v>11</v>
      </c>
      <c r="Y205" s="39">
        <f>SUM(V205:X205)</f>
        <v>31</v>
      </c>
      <c r="Z205" s="39">
        <f>SUM(Z193,Z196,Z197,Z198,Z199,Z200,Z201,Z202,Z203,Z204)</f>
        <v>6</v>
      </c>
      <c r="AA205" s="39">
        <f t="shared" ref="AA205" si="225">SUM(AA193,AA196,AA197,AA198,AA199,AA200,AA201,AA202,AA203,AA204)</f>
        <v>17</v>
      </c>
      <c r="AB205" s="36" t="s">
        <v>11</v>
      </c>
      <c r="AC205" s="39">
        <f>SUM(Z205:AB205)</f>
        <v>23</v>
      </c>
      <c r="AD205" s="39">
        <f>SUM(AD193,AD196,AD197,AD198,AD199,AD200,AD201,AD202,AD203,AD204)</f>
        <v>7</v>
      </c>
      <c r="AE205" s="39">
        <f t="shared" ref="AE205" si="226">SUM(AE193,AE196,AE197,AE198,AE199,AE200,AE201,AE202,AE203,AE204)</f>
        <v>11</v>
      </c>
      <c r="AF205" s="36" t="s">
        <v>11</v>
      </c>
      <c r="AG205" s="39">
        <f>SUM(AD205:AF205)</f>
        <v>18</v>
      </c>
    </row>
    <row r="206" spans="1:33" ht="19.5" x14ac:dyDescent="0.35">
      <c r="A206" s="45" t="s">
        <v>1</v>
      </c>
      <c r="B206" s="190" t="s">
        <v>394</v>
      </c>
      <c r="C206" s="190"/>
      <c r="D206" s="190"/>
      <c r="E206" s="190"/>
      <c r="F206" s="190" t="s">
        <v>393</v>
      </c>
      <c r="G206" s="190"/>
      <c r="H206" s="190"/>
      <c r="I206" s="190"/>
      <c r="J206" s="220" t="s">
        <v>388</v>
      </c>
      <c r="K206" s="220"/>
      <c r="L206" s="220"/>
      <c r="M206" s="220"/>
      <c r="N206" s="190" t="s">
        <v>392</v>
      </c>
      <c r="O206" s="190"/>
      <c r="P206" s="190"/>
      <c r="Q206" s="190"/>
      <c r="R206" s="221"/>
      <c r="S206" s="221"/>
      <c r="T206" s="221"/>
      <c r="U206" s="221"/>
      <c r="V206" s="217"/>
      <c r="W206" s="218"/>
      <c r="X206" s="218"/>
      <c r="Y206" s="219"/>
      <c r="Z206" s="217"/>
      <c r="AA206" s="218"/>
      <c r="AB206" s="218"/>
      <c r="AC206" s="219"/>
      <c r="AD206" s="217"/>
      <c r="AE206" s="218"/>
      <c r="AF206" s="218"/>
      <c r="AG206" s="219"/>
    </row>
    <row r="207" spans="1:33" x14ac:dyDescent="0.25">
      <c r="A207" s="35" t="s">
        <v>3</v>
      </c>
      <c r="B207" s="35" t="s">
        <v>4</v>
      </c>
      <c r="C207" s="35" t="s">
        <v>5</v>
      </c>
      <c r="D207" s="35" t="s">
        <v>6</v>
      </c>
      <c r="E207" s="35" t="s">
        <v>7</v>
      </c>
      <c r="F207" s="35" t="s">
        <v>4</v>
      </c>
      <c r="G207" s="35" t="s">
        <v>5</v>
      </c>
      <c r="H207" s="35" t="s">
        <v>6</v>
      </c>
      <c r="I207" s="35" t="s">
        <v>7</v>
      </c>
      <c r="J207" s="35" t="s">
        <v>4</v>
      </c>
      <c r="K207" s="35" t="s">
        <v>5</v>
      </c>
      <c r="L207" s="35" t="s">
        <v>6</v>
      </c>
      <c r="M207" s="35" t="s">
        <v>7</v>
      </c>
      <c r="N207" s="35" t="s">
        <v>4</v>
      </c>
      <c r="O207" s="35" t="s">
        <v>5</v>
      </c>
      <c r="P207" s="35" t="s">
        <v>6</v>
      </c>
      <c r="Q207" s="35" t="s">
        <v>7</v>
      </c>
      <c r="R207" s="35" t="s">
        <v>4</v>
      </c>
      <c r="S207" s="35" t="s">
        <v>5</v>
      </c>
      <c r="T207" s="35" t="s">
        <v>6</v>
      </c>
      <c r="U207" s="35" t="s">
        <v>7</v>
      </c>
      <c r="V207" s="35" t="s">
        <v>4</v>
      </c>
      <c r="W207" s="35" t="s">
        <v>5</v>
      </c>
      <c r="X207" s="35" t="s">
        <v>6</v>
      </c>
      <c r="Y207" s="35" t="s">
        <v>7</v>
      </c>
      <c r="Z207" s="35" t="s">
        <v>4</v>
      </c>
      <c r="AA207" s="35" t="s">
        <v>5</v>
      </c>
      <c r="AB207" s="35" t="s">
        <v>6</v>
      </c>
      <c r="AC207" s="35" t="s">
        <v>7</v>
      </c>
      <c r="AD207" s="35" t="s">
        <v>4</v>
      </c>
      <c r="AE207" s="35" t="s">
        <v>5</v>
      </c>
      <c r="AF207" s="35" t="s">
        <v>6</v>
      </c>
      <c r="AG207" s="35" t="s">
        <v>7</v>
      </c>
    </row>
    <row r="208" spans="1:33" x14ac:dyDescent="0.25">
      <c r="A208" s="35" t="s">
        <v>10</v>
      </c>
      <c r="B208" s="36" t="s">
        <v>11</v>
      </c>
      <c r="C208" s="36" t="s">
        <v>11</v>
      </c>
      <c r="D208" s="36" t="s">
        <v>11</v>
      </c>
      <c r="E208" s="36" t="s">
        <v>11</v>
      </c>
      <c r="F208" s="36" t="s">
        <v>11</v>
      </c>
      <c r="G208" s="36" t="s">
        <v>11</v>
      </c>
      <c r="H208" s="36" t="s">
        <v>11</v>
      </c>
      <c r="I208" s="36" t="s">
        <v>11</v>
      </c>
      <c r="J208" s="36">
        <v>23</v>
      </c>
      <c r="K208" s="36">
        <v>10</v>
      </c>
      <c r="L208" s="36" t="s">
        <v>11</v>
      </c>
      <c r="M208" s="36">
        <f>SUM(J208:L208)</f>
        <v>33</v>
      </c>
      <c r="N208" s="36" t="s">
        <v>11</v>
      </c>
      <c r="O208" s="36" t="s">
        <v>11</v>
      </c>
      <c r="P208" s="36" t="s">
        <v>11</v>
      </c>
      <c r="Q208" s="36" t="s">
        <v>11</v>
      </c>
      <c r="R208" s="36" t="s">
        <v>11</v>
      </c>
      <c r="S208" s="36" t="s">
        <v>11</v>
      </c>
      <c r="T208" s="36" t="s">
        <v>11</v>
      </c>
      <c r="U208" s="36" t="s">
        <v>11</v>
      </c>
      <c r="V208" s="36" t="s">
        <v>11</v>
      </c>
      <c r="W208" s="36" t="s">
        <v>11</v>
      </c>
      <c r="X208" s="36" t="s">
        <v>11</v>
      </c>
      <c r="Y208" s="36" t="s">
        <v>11</v>
      </c>
      <c r="Z208" s="36" t="s">
        <v>11</v>
      </c>
      <c r="AA208" s="36" t="s">
        <v>11</v>
      </c>
      <c r="AB208" s="36" t="s">
        <v>11</v>
      </c>
      <c r="AC208" s="36" t="s">
        <v>11</v>
      </c>
      <c r="AD208" s="36" t="s">
        <v>11</v>
      </c>
      <c r="AE208" s="36" t="s">
        <v>11</v>
      </c>
      <c r="AF208" s="36" t="s">
        <v>11</v>
      </c>
      <c r="AG208" s="36" t="s">
        <v>11</v>
      </c>
    </row>
    <row r="209" spans="1:33" x14ac:dyDescent="0.25">
      <c r="A209" s="35" t="s">
        <v>12</v>
      </c>
      <c r="B209" s="36" t="s">
        <v>11</v>
      </c>
      <c r="C209" s="36" t="s">
        <v>11</v>
      </c>
      <c r="D209" s="36" t="s">
        <v>11</v>
      </c>
      <c r="E209" s="36" t="s">
        <v>11</v>
      </c>
      <c r="F209" s="36" t="s">
        <v>11</v>
      </c>
      <c r="G209" s="36" t="s">
        <v>11</v>
      </c>
      <c r="H209" s="36" t="s">
        <v>11</v>
      </c>
      <c r="I209" s="36" t="s">
        <v>11</v>
      </c>
      <c r="J209" s="36">
        <v>31</v>
      </c>
      <c r="K209" s="36">
        <v>13</v>
      </c>
      <c r="L209" s="36" t="s">
        <v>11</v>
      </c>
      <c r="M209" s="36">
        <f>SUM(J209:L209)</f>
        <v>44</v>
      </c>
      <c r="N209" s="36" t="s">
        <v>11</v>
      </c>
      <c r="O209" s="36" t="s">
        <v>11</v>
      </c>
      <c r="P209" s="36" t="s">
        <v>11</v>
      </c>
      <c r="Q209" s="36" t="s">
        <v>11</v>
      </c>
      <c r="R209" s="36" t="s">
        <v>11</v>
      </c>
      <c r="S209" s="36" t="s">
        <v>11</v>
      </c>
      <c r="T209" s="36" t="s">
        <v>11</v>
      </c>
      <c r="U209" s="36" t="s">
        <v>11</v>
      </c>
      <c r="V209" s="36" t="s">
        <v>11</v>
      </c>
      <c r="W209" s="36" t="s">
        <v>11</v>
      </c>
      <c r="X209" s="36" t="s">
        <v>11</v>
      </c>
      <c r="Y209" s="36" t="s">
        <v>11</v>
      </c>
      <c r="Z209" s="36" t="s">
        <v>11</v>
      </c>
      <c r="AA209" s="36" t="s">
        <v>11</v>
      </c>
      <c r="AB209" s="36" t="s">
        <v>11</v>
      </c>
      <c r="AC209" s="36" t="s">
        <v>11</v>
      </c>
      <c r="AD209" s="36" t="s">
        <v>11</v>
      </c>
      <c r="AE209" s="36" t="s">
        <v>11</v>
      </c>
      <c r="AF209" s="36" t="s">
        <v>11</v>
      </c>
      <c r="AG209" s="36" t="s">
        <v>11</v>
      </c>
    </row>
    <row r="210" spans="1:33" x14ac:dyDescent="0.25">
      <c r="A210" s="45" t="s">
        <v>13</v>
      </c>
      <c r="B210" s="36" t="s">
        <v>11</v>
      </c>
      <c r="C210" s="36" t="s">
        <v>11</v>
      </c>
      <c r="D210" s="36" t="s">
        <v>11</v>
      </c>
      <c r="E210" s="36" t="s">
        <v>11</v>
      </c>
      <c r="F210" s="36" t="s">
        <v>11</v>
      </c>
      <c r="G210" s="36" t="s">
        <v>11</v>
      </c>
      <c r="H210" s="36" t="s">
        <v>11</v>
      </c>
      <c r="I210" s="36" t="s">
        <v>11</v>
      </c>
      <c r="J210" s="38">
        <f>SUM(J208:J209)</f>
        <v>54</v>
      </c>
      <c r="K210" s="38">
        <f>SUM(K208:K209)</f>
        <v>23</v>
      </c>
      <c r="L210" s="39" t="s">
        <v>11</v>
      </c>
      <c r="M210" s="39">
        <f t="shared" ref="M210:M221" si="227">SUM(J210:L210)</f>
        <v>77</v>
      </c>
      <c r="N210" s="36" t="s">
        <v>11</v>
      </c>
      <c r="O210" s="36" t="s">
        <v>11</v>
      </c>
      <c r="P210" s="36" t="s">
        <v>11</v>
      </c>
      <c r="Q210" s="36" t="s">
        <v>11</v>
      </c>
      <c r="R210" s="36" t="s">
        <v>11</v>
      </c>
      <c r="S210" s="36" t="s">
        <v>11</v>
      </c>
      <c r="T210" s="36" t="s">
        <v>11</v>
      </c>
      <c r="U210" s="36" t="s">
        <v>11</v>
      </c>
      <c r="V210" s="36" t="s">
        <v>11</v>
      </c>
      <c r="W210" s="36" t="s">
        <v>11</v>
      </c>
      <c r="X210" s="36" t="s">
        <v>11</v>
      </c>
      <c r="Y210" s="36" t="s">
        <v>11</v>
      </c>
      <c r="Z210" s="36" t="s">
        <v>11</v>
      </c>
      <c r="AA210" s="36" t="s">
        <v>11</v>
      </c>
      <c r="AB210" s="36" t="s">
        <v>11</v>
      </c>
      <c r="AC210" s="36" t="s">
        <v>11</v>
      </c>
      <c r="AD210" s="36" t="s">
        <v>11</v>
      </c>
      <c r="AE210" s="36" t="s">
        <v>11</v>
      </c>
      <c r="AF210" s="36" t="s">
        <v>11</v>
      </c>
      <c r="AG210" s="36" t="s">
        <v>11</v>
      </c>
    </row>
    <row r="211" spans="1:33" x14ac:dyDescent="0.25">
      <c r="A211" s="35" t="s">
        <v>14</v>
      </c>
      <c r="B211" s="36" t="s">
        <v>11</v>
      </c>
      <c r="C211" s="36" t="s">
        <v>11</v>
      </c>
      <c r="D211" s="36" t="s">
        <v>11</v>
      </c>
      <c r="E211" s="36" t="s">
        <v>11</v>
      </c>
      <c r="F211" s="36" t="s">
        <v>11</v>
      </c>
      <c r="G211" s="36" t="s">
        <v>11</v>
      </c>
      <c r="H211" s="36" t="s">
        <v>11</v>
      </c>
      <c r="I211" s="36" t="s">
        <v>11</v>
      </c>
      <c r="J211" s="36">
        <v>39</v>
      </c>
      <c r="K211" s="36" t="s">
        <v>11</v>
      </c>
      <c r="L211" s="36" t="s">
        <v>11</v>
      </c>
      <c r="M211" s="36">
        <f t="shared" si="227"/>
        <v>39</v>
      </c>
      <c r="N211" s="36" t="s">
        <v>11</v>
      </c>
      <c r="O211" s="36" t="s">
        <v>11</v>
      </c>
      <c r="P211" s="36" t="s">
        <v>11</v>
      </c>
      <c r="Q211" s="36" t="s">
        <v>11</v>
      </c>
      <c r="R211" s="36" t="s">
        <v>11</v>
      </c>
      <c r="S211" s="36" t="s">
        <v>11</v>
      </c>
      <c r="T211" s="36" t="s">
        <v>11</v>
      </c>
      <c r="U211" s="36" t="s">
        <v>11</v>
      </c>
      <c r="V211" s="36" t="s">
        <v>11</v>
      </c>
      <c r="W211" s="36" t="s">
        <v>11</v>
      </c>
      <c r="X211" s="36" t="s">
        <v>11</v>
      </c>
      <c r="Y211" s="36" t="s">
        <v>11</v>
      </c>
      <c r="Z211" s="36" t="s">
        <v>11</v>
      </c>
      <c r="AA211" s="36" t="s">
        <v>11</v>
      </c>
      <c r="AB211" s="36" t="s">
        <v>11</v>
      </c>
      <c r="AC211" s="36" t="s">
        <v>11</v>
      </c>
      <c r="AD211" s="36" t="s">
        <v>11</v>
      </c>
      <c r="AE211" s="36" t="s">
        <v>11</v>
      </c>
      <c r="AF211" s="36" t="s">
        <v>11</v>
      </c>
      <c r="AG211" s="36" t="s">
        <v>11</v>
      </c>
    </row>
    <row r="212" spans="1:33" x14ac:dyDescent="0.25">
      <c r="A212" s="35" t="s">
        <v>15</v>
      </c>
      <c r="B212" s="36" t="s">
        <v>11</v>
      </c>
      <c r="C212" s="36" t="s">
        <v>11</v>
      </c>
      <c r="D212" s="36" t="s">
        <v>11</v>
      </c>
      <c r="E212" s="36" t="s">
        <v>11</v>
      </c>
      <c r="F212" s="36" t="s">
        <v>11</v>
      </c>
      <c r="G212" s="36" t="s">
        <v>11</v>
      </c>
      <c r="H212" s="36" t="s">
        <v>11</v>
      </c>
      <c r="I212" s="36" t="s">
        <v>11</v>
      </c>
      <c r="J212" s="37">
        <v>20</v>
      </c>
      <c r="K212" s="36" t="s">
        <v>11</v>
      </c>
      <c r="L212" s="36" t="s">
        <v>11</v>
      </c>
      <c r="M212" s="36">
        <f t="shared" si="227"/>
        <v>20</v>
      </c>
      <c r="N212" s="36" t="s">
        <v>11</v>
      </c>
      <c r="O212" s="36" t="s">
        <v>11</v>
      </c>
      <c r="P212" s="36" t="s">
        <v>11</v>
      </c>
      <c r="Q212" s="36" t="s">
        <v>11</v>
      </c>
      <c r="R212" s="36" t="s">
        <v>11</v>
      </c>
      <c r="S212" s="36" t="s">
        <v>11</v>
      </c>
      <c r="T212" s="36" t="s">
        <v>11</v>
      </c>
      <c r="U212" s="36" t="s">
        <v>11</v>
      </c>
      <c r="V212" s="36" t="s">
        <v>11</v>
      </c>
      <c r="W212" s="36" t="s">
        <v>11</v>
      </c>
      <c r="X212" s="36" t="s">
        <v>11</v>
      </c>
      <c r="Y212" s="36" t="s">
        <v>11</v>
      </c>
      <c r="Z212" s="36" t="s">
        <v>11</v>
      </c>
      <c r="AA212" s="36" t="s">
        <v>11</v>
      </c>
      <c r="AB212" s="36" t="s">
        <v>11</v>
      </c>
      <c r="AC212" s="36" t="s">
        <v>11</v>
      </c>
      <c r="AD212" s="36" t="s">
        <v>11</v>
      </c>
      <c r="AE212" s="36" t="s">
        <v>11</v>
      </c>
      <c r="AF212" s="36" t="s">
        <v>11</v>
      </c>
      <c r="AG212" s="36" t="s">
        <v>11</v>
      </c>
    </row>
    <row r="213" spans="1:33" x14ac:dyDescent="0.25">
      <c r="A213" s="45" t="s">
        <v>16</v>
      </c>
      <c r="B213" s="36" t="s">
        <v>11</v>
      </c>
      <c r="C213" s="36" t="s">
        <v>11</v>
      </c>
      <c r="D213" s="36" t="s">
        <v>11</v>
      </c>
      <c r="E213" s="36" t="s">
        <v>11</v>
      </c>
      <c r="F213" s="36" t="s">
        <v>11</v>
      </c>
      <c r="G213" s="36" t="s">
        <v>11</v>
      </c>
      <c r="H213" s="36" t="s">
        <v>11</v>
      </c>
      <c r="I213" s="36" t="s">
        <v>11</v>
      </c>
      <c r="J213" s="48">
        <f t="shared" ref="J213" si="228">SUM(J211:J212)</f>
        <v>59</v>
      </c>
      <c r="K213" s="39" t="s">
        <v>11</v>
      </c>
      <c r="L213" s="39" t="s">
        <v>11</v>
      </c>
      <c r="M213" s="39">
        <f t="shared" si="227"/>
        <v>59</v>
      </c>
      <c r="N213" s="36" t="s">
        <v>11</v>
      </c>
      <c r="O213" s="36" t="s">
        <v>11</v>
      </c>
      <c r="P213" s="36" t="s">
        <v>11</v>
      </c>
      <c r="Q213" s="36" t="s">
        <v>11</v>
      </c>
      <c r="R213" s="36" t="s">
        <v>11</v>
      </c>
      <c r="S213" s="36" t="s">
        <v>11</v>
      </c>
      <c r="T213" s="36" t="s">
        <v>11</v>
      </c>
      <c r="U213" s="36" t="s">
        <v>11</v>
      </c>
      <c r="V213" s="36" t="s">
        <v>11</v>
      </c>
      <c r="W213" s="36" t="s">
        <v>11</v>
      </c>
      <c r="X213" s="36" t="s">
        <v>11</v>
      </c>
      <c r="Y213" s="36" t="s">
        <v>11</v>
      </c>
      <c r="Z213" s="36" t="s">
        <v>11</v>
      </c>
      <c r="AA213" s="36" t="s">
        <v>11</v>
      </c>
      <c r="AB213" s="36" t="s">
        <v>11</v>
      </c>
      <c r="AC213" s="36" t="s">
        <v>11</v>
      </c>
      <c r="AD213" s="36" t="s">
        <v>11</v>
      </c>
      <c r="AE213" s="36" t="s">
        <v>11</v>
      </c>
      <c r="AF213" s="36" t="s">
        <v>11</v>
      </c>
      <c r="AG213" s="36" t="s">
        <v>11</v>
      </c>
    </row>
    <row r="214" spans="1:33" x14ac:dyDescent="0.25">
      <c r="A214" s="35" t="s">
        <v>17</v>
      </c>
      <c r="B214" s="36" t="s">
        <v>11</v>
      </c>
      <c r="C214" s="36" t="s">
        <v>11</v>
      </c>
      <c r="D214" s="36" t="s">
        <v>11</v>
      </c>
      <c r="E214" s="36" t="s">
        <v>11</v>
      </c>
      <c r="F214" s="36" t="s">
        <v>11</v>
      </c>
      <c r="G214" s="36" t="s">
        <v>11</v>
      </c>
      <c r="H214" s="36" t="s">
        <v>11</v>
      </c>
      <c r="I214" s="36" t="s">
        <v>11</v>
      </c>
      <c r="J214" s="48">
        <v>5</v>
      </c>
      <c r="K214" s="37">
        <v>24</v>
      </c>
      <c r="L214" s="36" t="s">
        <v>11</v>
      </c>
      <c r="M214" s="36">
        <f t="shared" si="227"/>
        <v>29</v>
      </c>
      <c r="N214" s="36" t="s">
        <v>11</v>
      </c>
      <c r="O214" s="36" t="s">
        <v>11</v>
      </c>
      <c r="P214" s="36" t="s">
        <v>11</v>
      </c>
      <c r="Q214" s="36" t="s">
        <v>11</v>
      </c>
      <c r="R214" s="36" t="s">
        <v>11</v>
      </c>
      <c r="S214" s="36" t="s">
        <v>11</v>
      </c>
      <c r="T214" s="36" t="s">
        <v>11</v>
      </c>
      <c r="U214" s="36" t="s">
        <v>11</v>
      </c>
      <c r="V214" s="36" t="s">
        <v>11</v>
      </c>
      <c r="W214" s="36" t="s">
        <v>11</v>
      </c>
      <c r="X214" s="36" t="s">
        <v>11</v>
      </c>
      <c r="Y214" s="36" t="s">
        <v>11</v>
      </c>
      <c r="Z214" s="36" t="s">
        <v>11</v>
      </c>
      <c r="AA214" s="36" t="s">
        <v>11</v>
      </c>
      <c r="AB214" s="36" t="s">
        <v>11</v>
      </c>
      <c r="AC214" s="36" t="s">
        <v>11</v>
      </c>
      <c r="AD214" s="36" t="s">
        <v>11</v>
      </c>
      <c r="AE214" s="36" t="s">
        <v>11</v>
      </c>
      <c r="AF214" s="36" t="s">
        <v>11</v>
      </c>
      <c r="AG214" s="36" t="s">
        <v>11</v>
      </c>
    </row>
    <row r="215" spans="1:33" x14ac:dyDescent="0.25">
      <c r="A215" s="35" t="s">
        <v>18</v>
      </c>
      <c r="B215" s="36" t="s">
        <v>11</v>
      </c>
      <c r="C215" s="36" t="s">
        <v>11</v>
      </c>
      <c r="D215" s="36" t="s">
        <v>11</v>
      </c>
      <c r="E215" s="36" t="s">
        <v>11</v>
      </c>
      <c r="F215" s="36" t="s">
        <v>11</v>
      </c>
      <c r="G215" s="36" t="s">
        <v>11</v>
      </c>
      <c r="H215" s="36" t="s">
        <v>11</v>
      </c>
      <c r="I215" s="36" t="s">
        <v>11</v>
      </c>
      <c r="J215" s="37">
        <v>32</v>
      </c>
      <c r="K215" s="37">
        <v>21</v>
      </c>
      <c r="L215" s="36" t="s">
        <v>11</v>
      </c>
      <c r="M215" s="36">
        <f t="shared" si="227"/>
        <v>53</v>
      </c>
      <c r="N215" s="36" t="s">
        <v>11</v>
      </c>
      <c r="O215" s="36" t="s">
        <v>11</v>
      </c>
      <c r="P215" s="36" t="s">
        <v>11</v>
      </c>
      <c r="Q215" s="36" t="s">
        <v>11</v>
      </c>
      <c r="R215" s="36" t="s">
        <v>11</v>
      </c>
      <c r="S215" s="36" t="s">
        <v>11</v>
      </c>
      <c r="T215" s="36" t="s">
        <v>11</v>
      </c>
      <c r="U215" s="36" t="s">
        <v>11</v>
      </c>
      <c r="V215" s="36" t="s">
        <v>11</v>
      </c>
      <c r="W215" s="36" t="s">
        <v>11</v>
      </c>
      <c r="X215" s="36" t="s">
        <v>11</v>
      </c>
      <c r="Y215" s="36" t="s">
        <v>11</v>
      </c>
      <c r="Z215" s="36" t="s">
        <v>11</v>
      </c>
      <c r="AA215" s="36" t="s">
        <v>11</v>
      </c>
      <c r="AB215" s="36" t="s">
        <v>11</v>
      </c>
      <c r="AC215" s="36" t="s">
        <v>11</v>
      </c>
      <c r="AD215" s="36" t="s">
        <v>11</v>
      </c>
      <c r="AE215" s="36" t="s">
        <v>11</v>
      </c>
      <c r="AF215" s="36" t="s">
        <v>11</v>
      </c>
      <c r="AG215" s="36" t="s">
        <v>11</v>
      </c>
    </row>
    <row r="216" spans="1:33" x14ac:dyDescent="0.25">
      <c r="A216" s="35" t="s">
        <v>2</v>
      </c>
      <c r="B216" s="36" t="s">
        <v>11</v>
      </c>
      <c r="C216" s="36" t="s">
        <v>11</v>
      </c>
      <c r="D216" s="36" t="s">
        <v>11</v>
      </c>
      <c r="E216" s="36" t="s">
        <v>11</v>
      </c>
      <c r="F216" s="36" t="s">
        <v>11</v>
      </c>
      <c r="G216" s="36" t="s">
        <v>11</v>
      </c>
      <c r="H216" s="36" t="s">
        <v>11</v>
      </c>
      <c r="I216" s="36" t="s">
        <v>11</v>
      </c>
      <c r="J216" s="48">
        <v>15</v>
      </c>
      <c r="K216" s="37">
        <v>19</v>
      </c>
      <c r="L216" s="36" t="s">
        <v>11</v>
      </c>
      <c r="M216" s="36">
        <f t="shared" si="227"/>
        <v>34</v>
      </c>
      <c r="N216" s="36" t="s">
        <v>11</v>
      </c>
      <c r="O216" s="36" t="s">
        <v>11</v>
      </c>
      <c r="P216" s="36" t="s">
        <v>11</v>
      </c>
      <c r="Q216" s="36" t="s">
        <v>11</v>
      </c>
      <c r="R216" s="36" t="s">
        <v>11</v>
      </c>
      <c r="S216" s="36" t="s">
        <v>11</v>
      </c>
      <c r="T216" s="36" t="s">
        <v>11</v>
      </c>
      <c r="U216" s="36" t="s">
        <v>11</v>
      </c>
      <c r="V216" s="36" t="s">
        <v>11</v>
      </c>
      <c r="W216" s="36" t="s">
        <v>11</v>
      </c>
      <c r="X216" s="36" t="s">
        <v>11</v>
      </c>
      <c r="Y216" s="36" t="s">
        <v>11</v>
      </c>
      <c r="Z216" s="36" t="s">
        <v>11</v>
      </c>
      <c r="AA216" s="36" t="s">
        <v>11</v>
      </c>
      <c r="AB216" s="36" t="s">
        <v>11</v>
      </c>
      <c r="AC216" s="36" t="s">
        <v>11</v>
      </c>
      <c r="AD216" s="36" t="s">
        <v>11</v>
      </c>
      <c r="AE216" s="36" t="s">
        <v>11</v>
      </c>
      <c r="AF216" s="36" t="s">
        <v>11</v>
      </c>
      <c r="AG216" s="36" t="s">
        <v>11</v>
      </c>
    </row>
    <row r="217" spans="1:33" x14ac:dyDescent="0.25">
      <c r="A217" s="35" t="s">
        <v>30</v>
      </c>
      <c r="B217" s="36" t="s">
        <v>11</v>
      </c>
      <c r="C217" s="36" t="s">
        <v>11</v>
      </c>
      <c r="D217" s="36" t="s">
        <v>11</v>
      </c>
      <c r="E217" s="36" t="s">
        <v>11</v>
      </c>
      <c r="F217" s="36" t="s">
        <v>11</v>
      </c>
      <c r="G217" s="36" t="s">
        <v>11</v>
      </c>
      <c r="H217" s="36" t="s">
        <v>11</v>
      </c>
      <c r="I217" s="36" t="s">
        <v>11</v>
      </c>
      <c r="J217" s="36">
        <v>23</v>
      </c>
      <c r="K217" s="37">
        <v>16</v>
      </c>
      <c r="L217" s="36" t="s">
        <v>11</v>
      </c>
      <c r="M217" s="36">
        <f t="shared" si="227"/>
        <v>39</v>
      </c>
      <c r="N217" s="36" t="s">
        <v>11</v>
      </c>
      <c r="O217" s="36" t="s">
        <v>11</v>
      </c>
      <c r="P217" s="36" t="s">
        <v>11</v>
      </c>
      <c r="Q217" s="36" t="s">
        <v>11</v>
      </c>
      <c r="R217" s="36" t="s">
        <v>11</v>
      </c>
      <c r="S217" s="36" t="s">
        <v>11</v>
      </c>
      <c r="T217" s="36" t="s">
        <v>11</v>
      </c>
      <c r="U217" s="36" t="s">
        <v>11</v>
      </c>
      <c r="V217" s="36" t="s">
        <v>11</v>
      </c>
      <c r="W217" s="36" t="s">
        <v>11</v>
      </c>
      <c r="X217" s="36" t="s">
        <v>11</v>
      </c>
      <c r="Y217" s="36" t="s">
        <v>11</v>
      </c>
      <c r="Z217" s="36" t="s">
        <v>11</v>
      </c>
      <c r="AA217" s="36" t="s">
        <v>11</v>
      </c>
      <c r="AB217" s="36" t="s">
        <v>11</v>
      </c>
      <c r="AC217" s="36" t="s">
        <v>11</v>
      </c>
      <c r="AD217" s="36" t="s">
        <v>11</v>
      </c>
      <c r="AE217" s="36" t="s">
        <v>11</v>
      </c>
      <c r="AF217" s="36" t="s">
        <v>11</v>
      </c>
      <c r="AG217" s="36" t="s">
        <v>11</v>
      </c>
    </row>
    <row r="218" spans="1:33" x14ac:dyDescent="0.25">
      <c r="A218" s="35" t="s">
        <v>31</v>
      </c>
      <c r="B218" s="48">
        <v>14</v>
      </c>
      <c r="C218" s="37">
        <v>12</v>
      </c>
      <c r="D218" s="36" t="s">
        <v>11</v>
      </c>
      <c r="E218" s="36">
        <f t="shared" ref="E218" si="229">SUM(B218:D218)</f>
        <v>26</v>
      </c>
      <c r="F218" s="36" t="s">
        <v>11</v>
      </c>
      <c r="G218" s="36" t="s">
        <v>11</v>
      </c>
      <c r="H218" s="36" t="s">
        <v>11</v>
      </c>
      <c r="I218" s="36" t="s">
        <v>11</v>
      </c>
      <c r="J218" s="48">
        <v>12</v>
      </c>
      <c r="K218" s="37">
        <v>11</v>
      </c>
      <c r="L218" s="36" t="s">
        <v>11</v>
      </c>
      <c r="M218" s="36">
        <f t="shared" si="227"/>
        <v>23</v>
      </c>
      <c r="N218" s="36" t="s">
        <v>11</v>
      </c>
      <c r="O218" s="36" t="s">
        <v>11</v>
      </c>
      <c r="P218" s="36" t="s">
        <v>11</v>
      </c>
      <c r="Q218" s="36" t="s">
        <v>11</v>
      </c>
      <c r="R218" s="36" t="s">
        <v>11</v>
      </c>
      <c r="S218" s="36" t="s">
        <v>11</v>
      </c>
      <c r="T218" s="36" t="s">
        <v>11</v>
      </c>
      <c r="U218" s="36" t="s">
        <v>11</v>
      </c>
      <c r="V218" s="36" t="s">
        <v>11</v>
      </c>
      <c r="W218" s="36" t="s">
        <v>11</v>
      </c>
      <c r="X218" s="36" t="s">
        <v>11</v>
      </c>
      <c r="Y218" s="36" t="s">
        <v>11</v>
      </c>
      <c r="Z218" s="36" t="s">
        <v>11</v>
      </c>
      <c r="AA218" s="36" t="s">
        <v>11</v>
      </c>
      <c r="AB218" s="36" t="s">
        <v>11</v>
      </c>
      <c r="AC218" s="36" t="s">
        <v>11</v>
      </c>
      <c r="AD218" s="36" t="s">
        <v>11</v>
      </c>
      <c r="AE218" s="36" t="s">
        <v>11</v>
      </c>
      <c r="AF218" s="36" t="s">
        <v>11</v>
      </c>
      <c r="AG218" s="36" t="s">
        <v>11</v>
      </c>
    </row>
    <row r="219" spans="1:33" x14ac:dyDescent="0.25">
      <c r="A219" s="35" t="s">
        <v>32</v>
      </c>
      <c r="B219" s="36" t="s">
        <v>11</v>
      </c>
      <c r="C219" s="36" t="s">
        <v>11</v>
      </c>
      <c r="D219" s="36" t="s">
        <v>11</v>
      </c>
      <c r="E219" s="36" t="s">
        <v>11</v>
      </c>
      <c r="F219" s="36" t="s">
        <v>11</v>
      </c>
      <c r="G219" s="36" t="s">
        <v>11</v>
      </c>
      <c r="H219" s="36" t="s">
        <v>11</v>
      </c>
      <c r="I219" s="36" t="s">
        <v>11</v>
      </c>
      <c r="J219" s="37">
        <v>32</v>
      </c>
      <c r="K219" s="37">
        <v>11</v>
      </c>
      <c r="L219" s="36" t="s">
        <v>11</v>
      </c>
      <c r="M219" s="36">
        <f t="shared" si="227"/>
        <v>43</v>
      </c>
      <c r="N219" s="36" t="s">
        <v>11</v>
      </c>
      <c r="O219" s="36" t="s">
        <v>11</v>
      </c>
      <c r="P219" s="36" t="s">
        <v>11</v>
      </c>
      <c r="Q219" s="36" t="s">
        <v>11</v>
      </c>
      <c r="R219" s="36" t="s">
        <v>11</v>
      </c>
      <c r="S219" s="36" t="s">
        <v>11</v>
      </c>
      <c r="T219" s="36" t="s">
        <v>11</v>
      </c>
      <c r="U219" s="36" t="s">
        <v>11</v>
      </c>
      <c r="V219" s="36" t="s">
        <v>11</v>
      </c>
      <c r="W219" s="36" t="s">
        <v>11</v>
      </c>
      <c r="X219" s="36" t="s">
        <v>11</v>
      </c>
      <c r="Y219" s="36" t="s">
        <v>11</v>
      </c>
      <c r="Z219" s="36" t="s">
        <v>11</v>
      </c>
      <c r="AA219" s="36" t="s">
        <v>11</v>
      </c>
      <c r="AB219" s="36" t="s">
        <v>11</v>
      </c>
      <c r="AC219" s="36" t="s">
        <v>11</v>
      </c>
      <c r="AD219" s="36" t="s">
        <v>11</v>
      </c>
      <c r="AE219" s="36" t="s">
        <v>11</v>
      </c>
      <c r="AF219" s="36" t="s">
        <v>11</v>
      </c>
      <c r="AG219" s="36" t="s">
        <v>11</v>
      </c>
    </row>
    <row r="220" spans="1:33" x14ac:dyDescent="0.25">
      <c r="A220" s="35" t="s">
        <v>20</v>
      </c>
      <c r="B220" s="36" t="s">
        <v>11</v>
      </c>
      <c r="C220" s="36" t="s">
        <v>11</v>
      </c>
      <c r="D220" s="36" t="s">
        <v>11</v>
      </c>
      <c r="E220" s="36" t="s">
        <v>11</v>
      </c>
      <c r="F220" s="36" t="s">
        <v>11</v>
      </c>
      <c r="G220" s="37">
        <v>13</v>
      </c>
      <c r="H220" s="36">
        <v>16</v>
      </c>
      <c r="I220" s="36">
        <f t="shared" ref="I220" si="230">SUM(F220:H220)</f>
        <v>29</v>
      </c>
      <c r="J220" s="36" t="s">
        <v>11</v>
      </c>
      <c r="K220" s="37">
        <v>9</v>
      </c>
      <c r="L220" s="36">
        <v>12</v>
      </c>
      <c r="M220" s="36">
        <f t="shared" si="227"/>
        <v>21</v>
      </c>
      <c r="N220" s="36" t="s">
        <v>11</v>
      </c>
      <c r="O220" s="36">
        <v>17</v>
      </c>
      <c r="P220" s="36">
        <v>19</v>
      </c>
      <c r="Q220" s="36">
        <v>36</v>
      </c>
      <c r="R220" s="36" t="s">
        <v>11</v>
      </c>
      <c r="S220" s="36" t="s">
        <v>11</v>
      </c>
      <c r="T220" s="36" t="s">
        <v>11</v>
      </c>
      <c r="U220" s="36" t="s">
        <v>11</v>
      </c>
      <c r="V220" s="36" t="s">
        <v>11</v>
      </c>
      <c r="W220" s="36" t="s">
        <v>11</v>
      </c>
      <c r="X220" s="36" t="s">
        <v>11</v>
      </c>
      <c r="Y220" s="36" t="s">
        <v>11</v>
      </c>
      <c r="Z220" s="36" t="s">
        <v>11</v>
      </c>
      <c r="AA220" s="36" t="s">
        <v>11</v>
      </c>
      <c r="AB220" s="36" t="s">
        <v>11</v>
      </c>
      <c r="AC220" s="36" t="s">
        <v>11</v>
      </c>
      <c r="AD220" s="36" t="s">
        <v>11</v>
      </c>
      <c r="AE220" s="36" t="s">
        <v>11</v>
      </c>
      <c r="AF220" s="36" t="s">
        <v>11</v>
      </c>
      <c r="AG220" s="36" t="s">
        <v>11</v>
      </c>
    </row>
    <row r="221" spans="1:33" x14ac:dyDescent="0.25">
      <c r="A221" s="35" t="s">
        <v>28</v>
      </c>
      <c r="B221" s="36" t="s">
        <v>11</v>
      </c>
      <c r="C221" s="36" t="s">
        <v>11</v>
      </c>
      <c r="D221" s="36" t="s">
        <v>11</v>
      </c>
      <c r="E221" s="36" t="s">
        <v>11</v>
      </c>
      <c r="F221" s="36" t="s">
        <v>11</v>
      </c>
      <c r="G221" s="36" t="s">
        <v>11</v>
      </c>
      <c r="H221" s="36" t="s">
        <v>11</v>
      </c>
      <c r="I221" s="36" t="s">
        <v>11</v>
      </c>
      <c r="J221" s="37">
        <v>22</v>
      </c>
      <c r="K221" s="37">
        <v>15</v>
      </c>
      <c r="L221" s="36">
        <v>20</v>
      </c>
      <c r="M221" s="36">
        <f t="shared" si="227"/>
        <v>57</v>
      </c>
      <c r="N221" s="36" t="s">
        <v>11</v>
      </c>
      <c r="O221" s="36" t="s">
        <v>11</v>
      </c>
      <c r="P221" s="36" t="s">
        <v>11</v>
      </c>
      <c r="Q221" s="36" t="s">
        <v>11</v>
      </c>
      <c r="R221" s="36" t="s">
        <v>11</v>
      </c>
      <c r="S221" s="36" t="s">
        <v>11</v>
      </c>
      <c r="T221" s="36" t="s">
        <v>11</v>
      </c>
      <c r="U221" s="36" t="s">
        <v>11</v>
      </c>
      <c r="V221" s="36" t="s">
        <v>11</v>
      </c>
      <c r="W221" s="36" t="s">
        <v>11</v>
      </c>
      <c r="X221" s="36" t="s">
        <v>11</v>
      </c>
      <c r="Y221" s="36" t="s">
        <v>11</v>
      </c>
      <c r="Z221" s="36" t="s">
        <v>11</v>
      </c>
      <c r="AA221" s="36" t="s">
        <v>11</v>
      </c>
      <c r="AB221" s="36" t="s">
        <v>11</v>
      </c>
      <c r="AC221" s="36" t="s">
        <v>11</v>
      </c>
      <c r="AD221" s="36" t="s">
        <v>11</v>
      </c>
      <c r="AE221" s="36" t="s">
        <v>11</v>
      </c>
      <c r="AF221" s="36" t="s">
        <v>11</v>
      </c>
      <c r="AG221" s="36" t="s">
        <v>11</v>
      </c>
    </row>
    <row r="222" spans="1:33" x14ac:dyDescent="0.25">
      <c r="A222" s="45" t="s">
        <v>29</v>
      </c>
      <c r="B222" s="39">
        <f>SUM(B210,B213,B214,B215,B216,B217,B218,B219,B220,B221)</f>
        <v>14</v>
      </c>
      <c r="C222" s="39">
        <f t="shared" ref="C222" si="231">SUM(C210,C213,C214,C215,C216,C217,C218,C219,C220,C221)</f>
        <v>12</v>
      </c>
      <c r="D222" s="36" t="s">
        <v>11</v>
      </c>
      <c r="E222" s="39">
        <f>SUM(B222:D222)</f>
        <v>26</v>
      </c>
      <c r="F222" s="36" t="s">
        <v>11</v>
      </c>
      <c r="G222" s="39">
        <f t="shared" ref="G222" si="232">SUM(G210,G213,G214,G215,G216,G217,G218,G219,G220,G221)</f>
        <v>13</v>
      </c>
      <c r="H222" s="39">
        <f t="shared" ref="H222" si="233">SUM(H210,H213,H214,H215,H216,H217,H218,H219,H220,H221)</f>
        <v>16</v>
      </c>
      <c r="I222" s="39">
        <f>SUM(F222:H222)</f>
        <v>29</v>
      </c>
      <c r="J222" s="39">
        <f>SUM(J210,J213,J214,J215,J216,J217,J218,J219,J220,J221)</f>
        <v>254</v>
      </c>
      <c r="K222" s="39">
        <f t="shared" ref="K222" si="234">SUM(K210,K213,K214,K215,K216,K217,K218,K219,K220,K221)</f>
        <v>149</v>
      </c>
      <c r="L222" s="39">
        <f t="shared" ref="L222" si="235">SUM(L210,L213,L214,L215,L216,L217,L218,L219,L220,L221)</f>
        <v>32</v>
      </c>
      <c r="M222" s="39">
        <f>SUM(J222:L222)-49</f>
        <v>386</v>
      </c>
      <c r="N222" s="36" t="s">
        <v>11</v>
      </c>
      <c r="O222" s="36">
        <f>SUM(O220:O221)</f>
        <v>17</v>
      </c>
      <c r="P222" s="36">
        <f t="shared" ref="P222:Q222" si="236">SUM(P220:P221)</f>
        <v>19</v>
      </c>
      <c r="Q222" s="36">
        <f t="shared" si="236"/>
        <v>36</v>
      </c>
      <c r="R222" s="36" t="s">
        <v>11</v>
      </c>
      <c r="S222" s="36" t="s">
        <v>11</v>
      </c>
      <c r="T222" s="36" t="s">
        <v>11</v>
      </c>
      <c r="U222" s="36" t="s">
        <v>11</v>
      </c>
      <c r="V222" s="36" t="s">
        <v>11</v>
      </c>
      <c r="W222" s="36" t="s">
        <v>11</v>
      </c>
      <c r="X222" s="36" t="s">
        <v>11</v>
      </c>
      <c r="Y222" s="36" t="s">
        <v>11</v>
      </c>
      <c r="Z222" s="36" t="s">
        <v>11</v>
      </c>
      <c r="AA222" s="36" t="s">
        <v>11</v>
      </c>
      <c r="AB222" s="36" t="s">
        <v>11</v>
      </c>
      <c r="AC222" s="36" t="s">
        <v>11</v>
      </c>
      <c r="AD222" s="36" t="s">
        <v>11</v>
      </c>
      <c r="AE222" s="36" t="s">
        <v>11</v>
      </c>
      <c r="AF222" s="36" t="s">
        <v>11</v>
      </c>
      <c r="AG222" s="36" t="s">
        <v>11</v>
      </c>
    </row>
  </sheetData>
  <mergeCells count="114">
    <mergeCell ref="A112:AG112"/>
    <mergeCell ref="A113:AG113"/>
    <mergeCell ref="A114:AG114"/>
    <mergeCell ref="B115:E115"/>
    <mergeCell ref="F115:I115"/>
    <mergeCell ref="J115:M115"/>
    <mergeCell ref="N115:Q115"/>
    <mergeCell ref="R115:U115"/>
    <mergeCell ref="V115:Y115"/>
    <mergeCell ref="Z115:AC115"/>
    <mergeCell ref="AD115:AG115"/>
    <mergeCell ref="N132:Q132"/>
    <mergeCell ref="R132:U132"/>
    <mergeCell ref="V132:Y132"/>
    <mergeCell ref="A149:AG149"/>
    <mergeCell ref="A150:AG150"/>
    <mergeCell ref="Z132:AC132"/>
    <mergeCell ref="AD132:AG132"/>
    <mergeCell ref="B132:E132"/>
    <mergeCell ref="F132:I132"/>
    <mergeCell ref="J132:M132"/>
    <mergeCell ref="A151:AG151"/>
    <mergeCell ref="B152:E152"/>
    <mergeCell ref="F152:I152"/>
    <mergeCell ref="J152:M152"/>
    <mergeCell ref="N152:Q152"/>
    <mergeCell ref="R152:U152"/>
    <mergeCell ref="V152:Y152"/>
    <mergeCell ref="Z152:AC152"/>
    <mergeCell ref="AD152:AG152"/>
    <mergeCell ref="V169:Y169"/>
    <mergeCell ref="Z169:AC169"/>
    <mergeCell ref="AD169:AG169"/>
    <mergeCell ref="A186:AG186"/>
    <mergeCell ref="A187:AG187"/>
    <mergeCell ref="B169:E169"/>
    <mergeCell ref="F169:I169"/>
    <mergeCell ref="J169:M169"/>
    <mergeCell ref="N169:Q169"/>
    <mergeCell ref="R169:U169"/>
    <mergeCell ref="V206:Y206"/>
    <mergeCell ref="Z206:AC206"/>
    <mergeCell ref="AD206:AG206"/>
    <mergeCell ref="B206:E206"/>
    <mergeCell ref="F206:I206"/>
    <mergeCell ref="J206:M206"/>
    <mergeCell ref="N206:Q206"/>
    <mergeCell ref="R206:U206"/>
    <mergeCell ref="A188:AG188"/>
    <mergeCell ref="B189:E189"/>
    <mergeCell ref="F189:I189"/>
    <mergeCell ref="J189:M189"/>
    <mergeCell ref="N189:Q189"/>
    <mergeCell ref="R189:U189"/>
    <mergeCell ref="V189:Y189"/>
    <mergeCell ref="Z189:AC189"/>
    <mergeCell ref="AD189:AG189"/>
    <mergeCell ref="A1:AG1"/>
    <mergeCell ref="A2:AG2"/>
    <mergeCell ref="A3:AG3"/>
    <mergeCell ref="B4:E4"/>
    <mergeCell ref="F4:I4"/>
    <mergeCell ref="J4:M4"/>
    <mergeCell ref="N4:Q4"/>
    <mergeCell ref="R4:U4"/>
    <mergeCell ref="V4:Y4"/>
    <mergeCell ref="Z4:AC4"/>
    <mergeCell ref="AD4:AG4"/>
    <mergeCell ref="V21:Y21"/>
    <mergeCell ref="Z21:AC21"/>
    <mergeCell ref="AD21:AG21"/>
    <mergeCell ref="A38:AG38"/>
    <mergeCell ref="A39:AG39"/>
    <mergeCell ref="B21:E21"/>
    <mergeCell ref="F21:I21"/>
    <mergeCell ref="J21:M21"/>
    <mergeCell ref="N21:Q21"/>
    <mergeCell ref="R21:U21"/>
    <mergeCell ref="A40:AG40"/>
    <mergeCell ref="B41:E41"/>
    <mergeCell ref="F41:I41"/>
    <mergeCell ref="J41:M41"/>
    <mergeCell ref="N41:Q41"/>
    <mergeCell ref="R41:U41"/>
    <mergeCell ref="V41:Y41"/>
    <mergeCell ref="Z41:AC41"/>
    <mergeCell ref="AD41:AG41"/>
    <mergeCell ref="V58:Y58"/>
    <mergeCell ref="Z58:AC58"/>
    <mergeCell ref="AD58:AG58"/>
    <mergeCell ref="A75:AG75"/>
    <mergeCell ref="A76:AG76"/>
    <mergeCell ref="B58:E58"/>
    <mergeCell ref="F58:I58"/>
    <mergeCell ref="J58:M58"/>
    <mergeCell ref="N58:Q58"/>
    <mergeCell ref="R58:U58"/>
    <mergeCell ref="V95:Y95"/>
    <mergeCell ref="Z95:AC95"/>
    <mergeCell ref="AD95:AG95"/>
    <mergeCell ref="B95:E95"/>
    <mergeCell ref="F95:I95"/>
    <mergeCell ref="J95:M95"/>
    <mergeCell ref="N95:Q95"/>
    <mergeCell ref="R95:U95"/>
    <mergeCell ref="A77:AG77"/>
    <mergeCell ref="B78:E78"/>
    <mergeCell ref="F78:I78"/>
    <mergeCell ref="J78:M78"/>
    <mergeCell ref="N78:Q78"/>
    <mergeCell ref="R78:U78"/>
    <mergeCell ref="V78:Y78"/>
    <mergeCell ref="Z78:AC78"/>
    <mergeCell ref="AD78:AG78"/>
  </mergeCells>
  <pageMargins left="0.25" right="0" top="0" bottom="0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2"/>
  <sheetViews>
    <sheetView tabSelected="1" view="pageLayout" zoomScaleNormal="100" workbookViewId="0">
      <selection activeCell="C6" sqref="C6"/>
    </sheetView>
  </sheetViews>
  <sheetFormatPr defaultRowHeight="15.75" x14ac:dyDescent="0.3"/>
  <cols>
    <col min="1" max="1" width="14.7109375" style="129" bestFit="1" customWidth="1"/>
    <col min="2" max="2" width="4.5703125" bestFit="1" customWidth="1"/>
    <col min="3" max="3" width="5" customWidth="1"/>
    <col min="4" max="4" width="3.85546875" bestFit="1" customWidth="1"/>
    <col min="5" max="5" width="4.5703125" bestFit="1" customWidth="1"/>
    <col min="6" max="6" width="3.85546875" bestFit="1" customWidth="1"/>
    <col min="7" max="7" width="9.42578125" style="156" bestFit="1" customWidth="1"/>
    <col min="8" max="8" width="5.7109375" bestFit="1" customWidth="1"/>
    <col min="9" max="9" width="8.140625" bestFit="1" customWidth="1"/>
    <col min="10" max="10" width="7.7109375" bestFit="1" customWidth="1"/>
    <col min="12" max="12" width="15.7109375" style="129" bestFit="1" customWidth="1"/>
    <col min="13" max="13" width="4.7109375" bestFit="1" customWidth="1"/>
    <col min="14" max="14" width="4.5703125" bestFit="1" customWidth="1"/>
    <col min="15" max="15" width="4" bestFit="1" customWidth="1"/>
    <col min="16" max="16" width="4.7109375" bestFit="1" customWidth="1"/>
    <col min="17" max="17" width="4.85546875" bestFit="1" customWidth="1"/>
    <col min="18" max="18" width="9.42578125" bestFit="1" customWidth="1"/>
    <col min="19" max="19" width="6.42578125" bestFit="1" customWidth="1"/>
    <col min="20" max="20" width="7.140625" bestFit="1" customWidth="1"/>
    <col min="21" max="21" width="7.7109375" bestFit="1" customWidth="1"/>
  </cols>
  <sheetData>
    <row r="1" spans="1:27" ht="27.75" x14ac:dyDescent="0.25">
      <c r="A1" s="242" t="s">
        <v>516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</row>
    <row r="2" spans="1:27" ht="19.5" x14ac:dyDescent="0.25">
      <c r="A2" s="243" t="s">
        <v>439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</row>
    <row r="3" spans="1:27" ht="19.5" x14ac:dyDescent="0.25">
      <c r="A3" s="244" t="s">
        <v>511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</row>
    <row r="4" spans="1:27" s="135" customFormat="1" ht="21.75" x14ac:dyDescent="0.3">
      <c r="A4" s="133" t="s">
        <v>1</v>
      </c>
      <c r="B4" s="236" t="s">
        <v>489</v>
      </c>
      <c r="C4" s="250"/>
      <c r="D4" s="250"/>
      <c r="E4" s="250"/>
      <c r="F4" s="250"/>
      <c r="G4" s="250"/>
      <c r="H4" s="250"/>
      <c r="I4" s="250"/>
      <c r="J4" s="251"/>
      <c r="K4" s="134"/>
      <c r="L4" s="133" t="s">
        <v>1</v>
      </c>
      <c r="M4" s="236" t="s">
        <v>490</v>
      </c>
      <c r="N4" s="259"/>
      <c r="O4" s="259"/>
      <c r="P4" s="259"/>
      <c r="Q4" s="259"/>
      <c r="R4" s="259"/>
      <c r="S4" s="259"/>
      <c r="T4" s="259"/>
      <c r="U4" s="260"/>
    </row>
    <row r="5" spans="1:27" s="129" customFormat="1" x14ac:dyDescent="0.3">
      <c r="A5" s="131" t="s">
        <v>3</v>
      </c>
      <c r="B5" s="132" t="s">
        <v>4</v>
      </c>
      <c r="C5" s="132" t="s">
        <v>5</v>
      </c>
      <c r="D5" s="132" t="s">
        <v>6</v>
      </c>
      <c r="E5" s="132" t="s">
        <v>7</v>
      </c>
      <c r="F5" s="132" t="s">
        <v>8</v>
      </c>
      <c r="G5" s="125" t="s">
        <v>9</v>
      </c>
      <c r="H5" s="126" t="s">
        <v>78</v>
      </c>
      <c r="I5" s="161" t="s">
        <v>458</v>
      </c>
      <c r="J5" s="161" t="s">
        <v>459</v>
      </c>
      <c r="K5" s="121"/>
      <c r="L5" s="131" t="s">
        <v>3</v>
      </c>
      <c r="M5" s="132" t="s">
        <v>4</v>
      </c>
      <c r="N5" s="132" t="s">
        <v>5</v>
      </c>
      <c r="O5" s="132" t="s">
        <v>6</v>
      </c>
      <c r="P5" s="132" t="s">
        <v>7</v>
      </c>
      <c r="Q5" s="132" t="s">
        <v>8</v>
      </c>
      <c r="R5" s="132" t="s">
        <v>9</v>
      </c>
      <c r="S5" s="126" t="s">
        <v>78</v>
      </c>
      <c r="T5" s="161" t="s">
        <v>458</v>
      </c>
      <c r="U5" s="161" t="s">
        <v>459</v>
      </c>
    </row>
    <row r="6" spans="1:27" ht="15" customHeight="1" x14ac:dyDescent="0.25">
      <c r="A6" s="127" t="s">
        <v>10</v>
      </c>
      <c r="B6" s="141">
        <v>50</v>
      </c>
      <c r="C6" s="141">
        <v>26</v>
      </c>
      <c r="D6" s="141" t="s">
        <v>11</v>
      </c>
      <c r="E6" s="141">
        <f>SUM(B6:D6)</f>
        <v>76</v>
      </c>
      <c r="F6" s="224">
        <f>E8/2</f>
        <v>71</v>
      </c>
      <c r="G6" s="224" t="str">
        <f>IF(OR(B8&lt;46,C8&lt;20,E8&lt;66),"F",IF(E8&lt;80,"D",IF(E8&lt;100,"C",IF(E8&lt;120,"B",IF(E8&lt;140,"A-",IF(E8&lt;160,"A","A+"))))))</f>
        <v>A</v>
      </c>
      <c r="H6" s="224">
        <f>IF(G6="F",0,IF(G6="D",1,IF(G6="C",2,IF(G6="B",3,IF(G6="A-",3.5,IF(G6="A",4,5))))))</f>
        <v>4</v>
      </c>
      <c r="I6" s="230">
        <f>IF(OR(H6=0,H9=0,H12=0,H13=0,H14=0,H15=0,H16=0,H17=0,H18=0),0,SUM(H6+H9+H12+H13+H14+H15+H16+H17+H18)/9)</f>
        <v>4.7777777777777777</v>
      </c>
      <c r="J6" s="233">
        <f>IF(H20=0,0,IF(H20/9&gt;=5,5,H20/9))</f>
        <v>5</v>
      </c>
      <c r="K6" s="149"/>
      <c r="L6" s="127" t="s">
        <v>10</v>
      </c>
      <c r="M6" s="141">
        <v>48</v>
      </c>
      <c r="N6" s="141">
        <v>19</v>
      </c>
      <c r="O6" s="141" t="s">
        <v>11</v>
      </c>
      <c r="P6" s="141">
        <f>SUM(M6:O6)</f>
        <v>67</v>
      </c>
      <c r="Q6" s="224">
        <f>P8/2</f>
        <v>59</v>
      </c>
      <c r="R6" s="224" t="str">
        <f>IF(OR(M8&lt;46,N8&lt;20,P8&lt;66),"F",IF(P8&lt;80,"D",IF(P8&lt;100,"C",IF(P8&lt;120,"B",IF(P8&lt;140,"A-",IF(P8&lt;160,"A","A+"))))))</f>
        <v>B</v>
      </c>
      <c r="S6" s="224">
        <f>IF(R6="F",0,IF(R6="D",1,IF(R6="C",2,IF(R6="B",3,IF(R6="A-",3.5,IF(R6="A",4,5))))))</f>
        <v>3</v>
      </c>
      <c r="T6" s="230">
        <f>IF(OR(S6=0,S9=0,S12=0,S13=0,S14=0,S15=0,S16=0,S17=0,S18=0),0,SUM(S6+S9+S12+S13+S14+S15+S16+S17+S18)/9)</f>
        <v>4.166666666666667</v>
      </c>
      <c r="U6" s="233">
        <f>IF(S20=0,0,IF(S20/9&gt;=5,5,S20/9))</f>
        <v>4.3888888888888893</v>
      </c>
    </row>
    <row r="7" spans="1:27" ht="15" customHeight="1" x14ac:dyDescent="0.25">
      <c r="A7" s="127" t="s">
        <v>12</v>
      </c>
      <c r="B7" s="142">
        <v>41</v>
      </c>
      <c r="C7" s="142">
        <v>25</v>
      </c>
      <c r="D7" s="141" t="s">
        <v>11</v>
      </c>
      <c r="E7" s="141">
        <f t="shared" ref="E7:E14" si="0">SUM(B7:D7)</f>
        <v>66</v>
      </c>
      <c r="F7" s="225"/>
      <c r="G7" s="225"/>
      <c r="H7" s="225"/>
      <c r="I7" s="231"/>
      <c r="J7" s="234"/>
      <c r="K7" s="149"/>
      <c r="L7" s="127" t="s">
        <v>12</v>
      </c>
      <c r="M7" s="142">
        <v>37</v>
      </c>
      <c r="N7" s="142">
        <v>14</v>
      </c>
      <c r="O7" s="141" t="s">
        <v>11</v>
      </c>
      <c r="P7" s="141">
        <f t="shared" ref="P7:P14" si="1">SUM(M7:O7)</f>
        <v>51</v>
      </c>
      <c r="Q7" s="225"/>
      <c r="R7" s="225"/>
      <c r="S7" s="225"/>
      <c r="T7" s="231"/>
      <c r="U7" s="234"/>
    </row>
    <row r="8" spans="1:27" ht="15" customHeight="1" x14ac:dyDescent="0.25">
      <c r="A8" s="128" t="s">
        <v>13</v>
      </c>
      <c r="B8" s="144">
        <f>SUM(B6:B7)</f>
        <v>91</v>
      </c>
      <c r="C8" s="144">
        <f>SUM(C6:C7)</f>
        <v>51</v>
      </c>
      <c r="D8" s="145" t="s">
        <v>11</v>
      </c>
      <c r="E8" s="145">
        <f t="shared" si="0"/>
        <v>142</v>
      </c>
      <c r="F8" s="226"/>
      <c r="G8" s="226"/>
      <c r="H8" s="226"/>
      <c r="I8" s="231"/>
      <c r="J8" s="234"/>
      <c r="K8" s="149"/>
      <c r="L8" s="128" t="s">
        <v>13</v>
      </c>
      <c r="M8" s="144">
        <f>SUM(M6:M7)</f>
        <v>85</v>
      </c>
      <c r="N8" s="144">
        <f>SUM(N6:N7)</f>
        <v>33</v>
      </c>
      <c r="O8" s="145" t="s">
        <v>11</v>
      </c>
      <c r="P8" s="145">
        <f t="shared" si="1"/>
        <v>118</v>
      </c>
      <c r="Q8" s="226"/>
      <c r="R8" s="226"/>
      <c r="S8" s="226"/>
      <c r="T8" s="231"/>
      <c r="U8" s="234"/>
    </row>
    <row r="9" spans="1:27" ht="15" customHeight="1" x14ac:dyDescent="0.25">
      <c r="A9" s="127" t="s">
        <v>14</v>
      </c>
      <c r="B9" s="141">
        <v>71</v>
      </c>
      <c r="C9" s="141" t="s">
        <v>11</v>
      </c>
      <c r="D9" s="141" t="s">
        <v>11</v>
      </c>
      <c r="E9" s="141">
        <f t="shared" si="0"/>
        <v>71</v>
      </c>
      <c r="F9" s="224">
        <f>E11/2</f>
        <v>75.5</v>
      </c>
      <c r="G9" s="224" t="str">
        <f>IF(F9&lt;33,"F",IF(F9&lt;40,"D",IF(F9&lt;50,"C",IF(F9&lt;60,"B",IF(F9&lt;70,"A-",IF(F9&lt;80,"A","A+"))))))</f>
        <v>A</v>
      </c>
      <c r="H9" s="224">
        <f>IF(G9="F",0,IF(G9="D",1,IF(G9="C",2,IF(G9="B",3,IF(G9="A-",3.5,IF(G9="A",4,5))))))</f>
        <v>4</v>
      </c>
      <c r="I9" s="231"/>
      <c r="J9" s="234"/>
      <c r="K9" s="149"/>
      <c r="L9" s="127" t="s">
        <v>14</v>
      </c>
      <c r="M9" s="141">
        <v>69</v>
      </c>
      <c r="N9" s="141" t="s">
        <v>11</v>
      </c>
      <c r="O9" s="141" t="s">
        <v>11</v>
      </c>
      <c r="P9" s="141">
        <f t="shared" si="1"/>
        <v>69</v>
      </c>
      <c r="Q9" s="224">
        <f>P11/2</f>
        <v>62.5</v>
      </c>
      <c r="R9" s="224" t="str">
        <f>IF(Q9&lt;33,"F",IF(Q9&lt;40,"D",IF(Q9&lt;50,"C",IF(Q9&lt;60,"B",IF(Q9&lt;70,"A-",IF(Q9&lt;80,"A","A+"))))))</f>
        <v>A-</v>
      </c>
      <c r="S9" s="224">
        <f>IF(R9="F",0,IF(R9="D",1,IF(R9="C",2,IF(R9="B",3,IF(R9="A-",3.5,IF(R9="A",4,5))))))</f>
        <v>3.5</v>
      </c>
      <c r="T9" s="231"/>
      <c r="U9" s="234"/>
    </row>
    <row r="10" spans="1:27" ht="15" customHeight="1" x14ac:dyDescent="0.25">
      <c r="A10" s="127" t="s">
        <v>15</v>
      </c>
      <c r="B10" s="142">
        <v>80</v>
      </c>
      <c r="C10" s="141" t="s">
        <v>11</v>
      </c>
      <c r="D10" s="141" t="s">
        <v>11</v>
      </c>
      <c r="E10" s="141">
        <f t="shared" si="0"/>
        <v>80</v>
      </c>
      <c r="F10" s="225"/>
      <c r="G10" s="225"/>
      <c r="H10" s="225"/>
      <c r="I10" s="231"/>
      <c r="J10" s="234"/>
      <c r="K10" s="149"/>
      <c r="L10" s="127" t="s">
        <v>15</v>
      </c>
      <c r="M10" s="142">
        <v>56</v>
      </c>
      <c r="N10" s="141" t="s">
        <v>11</v>
      </c>
      <c r="O10" s="141" t="s">
        <v>11</v>
      </c>
      <c r="P10" s="141">
        <f t="shared" si="1"/>
        <v>56</v>
      </c>
      <c r="Q10" s="225"/>
      <c r="R10" s="225"/>
      <c r="S10" s="225"/>
      <c r="T10" s="231"/>
      <c r="U10" s="234"/>
    </row>
    <row r="11" spans="1:27" ht="15" customHeight="1" x14ac:dyDescent="0.25">
      <c r="A11" s="128" t="s">
        <v>16</v>
      </c>
      <c r="B11" s="144">
        <f>SUM(B9:B10)</f>
        <v>151</v>
      </c>
      <c r="C11" s="145" t="s">
        <v>11</v>
      </c>
      <c r="D11" s="145" t="s">
        <v>11</v>
      </c>
      <c r="E11" s="145">
        <f t="shared" si="0"/>
        <v>151</v>
      </c>
      <c r="F11" s="226"/>
      <c r="G11" s="226"/>
      <c r="H11" s="226"/>
      <c r="I11" s="231"/>
      <c r="J11" s="234"/>
      <c r="K11" s="149"/>
      <c r="L11" s="128" t="s">
        <v>16</v>
      </c>
      <c r="M11" s="144">
        <f>SUM(M9:M10)</f>
        <v>125</v>
      </c>
      <c r="N11" s="145" t="s">
        <v>11</v>
      </c>
      <c r="O11" s="145" t="s">
        <v>11</v>
      </c>
      <c r="P11" s="145">
        <f t="shared" si="1"/>
        <v>125</v>
      </c>
      <c r="Q11" s="226"/>
      <c r="R11" s="226"/>
      <c r="S11" s="226"/>
      <c r="T11" s="231"/>
      <c r="U11" s="234"/>
      <c r="AA11" t="s">
        <v>434</v>
      </c>
    </row>
    <row r="12" spans="1:27" ht="15" customHeight="1" x14ac:dyDescent="0.25">
      <c r="A12" s="124" t="s">
        <v>17</v>
      </c>
      <c r="B12" s="142">
        <v>58</v>
      </c>
      <c r="C12" s="142">
        <v>26</v>
      </c>
      <c r="D12" s="141" t="s">
        <v>11</v>
      </c>
      <c r="E12" s="141">
        <f t="shared" si="0"/>
        <v>84</v>
      </c>
      <c r="F12" s="141">
        <f>SUM(E12)</f>
        <v>84</v>
      </c>
      <c r="G12" s="141" t="str">
        <f>IF(OR(B12&lt;23,C12&lt;10),"F",IF(E12&lt;40,"D",IF(E12&lt;50,"C",IF(E12&lt;60,"B",IF(E12&lt;70,"A-",IF(E12&lt;80,"A","A+"))))))</f>
        <v>A+</v>
      </c>
      <c r="H12" s="141">
        <f t="shared" ref="H12:H19" si="2">IF(G12="F",0,IF(G12="D",1,IF(G12="C",2,IF(G12="B",3,IF(G12="A-",3.5,IF(G12="A",4,5))))))</f>
        <v>5</v>
      </c>
      <c r="I12" s="231"/>
      <c r="J12" s="234"/>
      <c r="K12" s="149"/>
      <c r="L12" s="124" t="s">
        <v>17</v>
      </c>
      <c r="M12" s="142">
        <v>53</v>
      </c>
      <c r="N12" s="142">
        <v>20</v>
      </c>
      <c r="O12" s="141" t="s">
        <v>11</v>
      </c>
      <c r="P12" s="141">
        <f t="shared" si="1"/>
        <v>73</v>
      </c>
      <c r="Q12" s="141">
        <f>SUM(P12)</f>
        <v>73</v>
      </c>
      <c r="R12" s="141" t="str">
        <f>IF(OR(M12&lt;23,N12&lt;10),"F",IF(P12&lt;40,"D",IF(P12&lt;50,"C",IF(P12&lt;60,"B",IF(P12&lt;70,"A-",IF(P12&lt;80,"A","A+"))))))</f>
        <v>A</v>
      </c>
      <c r="S12" s="141">
        <f t="shared" ref="S12:S19" si="3">IF(R12="F",0,IF(R12="D",1,IF(R12="C",2,IF(R12="B",3,IF(R12="A-",3.5,IF(R12="A",4,5))))))</f>
        <v>4</v>
      </c>
      <c r="T12" s="231"/>
      <c r="U12" s="234"/>
    </row>
    <row r="13" spans="1:27" ht="15" customHeight="1" x14ac:dyDescent="0.25">
      <c r="A13" s="124" t="s">
        <v>18</v>
      </c>
      <c r="B13" s="142">
        <v>55</v>
      </c>
      <c r="C13" s="142">
        <v>25</v>
      </c>
      <c r="D13" s="141" t="s">
        <v>11</v>
      </c>
      <c r="E13" s="141">
        <f t="shared" si="0"/>
        <v>80</v>
      </c>
      <c r="F13" s="141">
        <f t="shared" ref="F13:F15" si="4">SUM(E13)</f>
        <v>80</v>
      </c>
      <c r="G13" s="141" t="str">
        <f>IF(OR(B13&lt;23,C13&lt;10),"F",IF(E13&lt;40,"D",IF(E13&lt;50,"C",IF(E13&lt;60,"B",IF(E13&lt;70,"A-",IF(E13&lt;80,"A","A+"))))))</f>
        <v>A+</v>
      </c>
      <c r="H13" s="141">
        <f t="shared" si="2"/>
        <v>5</v>
      </c>
      <c r="I13" s="231"/>
      <c r="J13" s="234"/>
      <c r="K13" s="149"/>
      <c r="L13" s="124" t="s">
        <v>18</v>
      </c>
      <c r="M13" s="142">
        <v>51</v>
      </c>
      <c r="N13" s="142">
        <v>22</v>
      </c>
      <c r="O13" s="141" t="s">
        <v>11</v>
      </c>
      <c r="P13" s="141">
        <f t="shared" si="1"/>
        <v>73</v>
      </c>
      <c r="Q13" s="141">
        <f t="shared" ref="Q13:Q14" si="5">SUM(P13)</f>
        <v>73</v>
      </c>
      <c r="R13" s="141" t="str">
        <f>IF(OR(M13&lt;23,N13&lt;10),"F",IF(P13&lt;40,"D",IF(P13&lt;50,"C",IF(P13&lt;60,"B",IF(P13&lt;70,"A-",IF(P13&lt;80,"A","A+"))))))</f>
        <v>A</v>
      </c>
      <c r="S13" s="141">
        <f t="shared" si="3"/>
        <v>4</v>
      </c>
      <c r="T13" s="231"/>
      <c r="U13" s="234"/>
    </row>
    <row r="14" spans="1:27" ht="15" customHeight="1" x14ac:dyDescent="0.25">
      <c r="A14" s="124" t="s">
        <v>19</v>
      </c>
      <c r="B14" s="142">
        <v>59</v>
      </c>
      <c r="C14" s="142">
        <v>21</v>
      </c>
      <c r="D14" s="141" t="s">
        <v>11</v>
      </c>
      <c r="E14" s="141">
        <f t="shared" si="0"/>
        <v>80</v>
      </c>
      <c r="F14" s="141">
        <f t="shared" si="4"/>
        <v>80</v>
      </c>
      <c r="G14" s="141" t="str">
        <f>IF(OR(B14&lt;23,C14&lt;10),"F",IF(E14&lt;40,"D",IF(E14&lt;50,"C",IF(E14&lt;60,"B",IF(E14&lt;70,"A-",IF(E14&lt;80,"A","A+"))))))</f>
        <v>A+</v>
      </c>
      <c r="H14" s="141">
        <f t="shared" si="2"/>
        <v>5</v>
      </c>
      <c r="I14" s="231"/>
      <c r="J14" s="234"/>
      <c r="K14" s="149"/>
      <c r="L14" s="124" t="s">
        <v>19</v>
      </c>
      <c r="M14" s="142">
        <v>55</v>
      </c>
      <c r="N14" s="142">
        <v>16</v>
      </c>
      <c r="O14" s="141" t="s">
        <v>11</v>
      </c>
      <c r="P14" s="141">
        <f t="shared" si="1"/>
        <v>71</v>
      </c>
      <c r="Q14" s="141">
        <f t="shared" si="5"/>
        <v>71</v>
      </c>
      <c r="R14" s="141" t="str">
        <f>IF(OR(M14&lt;23,N14&lt;10),"F",IF(P14&lt;40,"D",IF(P14&lt;50,"C",IF(P14&lt;60,"B",IF(P14&lt;70,"A-",IF(P14&lt;80,"A","A+"))))))</f>
        <v>A</v>
      </c>
      <c r="S14" s="141">
        <f t="shared" si="3"/>
        <v>4</v>
      </c>
      <c r="T14" s="231"/>
      <c r="U14" s="234"/>
      <c r="W14" t="s">
        <v>434</v>
      </c>
    </row>
    <row r="15" spans="1:27" ht="15" customHeight="1" x14ac:dyDescent="0.25">
      <c r="A15" s="124" t="s">
        <v>20</v>
      </c>
      <c r="B15" s="141">
        <v>0</v>
      </c>
      <c r="C15" s="142">
        <v>19</v>
      </c>
      <c r="D15" s="141">
        <v>24</v>
      </c>
      <c r="E15" s="141">
        <f>SUM(C15:D15)</f>
        <v>43</v>
      </c>
      <c r="F15" s="141">
        <f t="shared" si="4"/>
        <v>43</v>
      </c>
      <c r="G15" s="141" t="str">
        <f>IF(OR(C15&lt;8,D15&lt;8,E15&lt;17),"F",IF(E15&lt;20,"D",IF(E15&lt;25,"C",IF(E15&lt;30,"B",IF(E15&lt;35,"A-",IF(E15&lt;40,"A","A+"))))))</f>
        <v>A+</v>
      </c>
      <c r="H15" s="141">
        <f t="shared" si="2"/>
        <v>5</v>
      </c>
      <c r="I15" s="231"/>
      <c r="J15" s="234"/>
      <c r="K15" s="149"/>
      <c r="L15" s="124" t="s">
        <v>20</v>
      </c>
      <c r="M15" s="141">
        <v>0</v>
      </c>
      <c r="N15" s="142">
        <v>19</v>
      </c>
      <c r="O15" s="141">
        <v>21</v>
      </c>
      <c r="P15" s="141">
        <f>SUM(N15:O15)</f>
        <v>40</v>
      </c>
      <c r="Q15" s="141">
        <f t="shared" ref="Q15" si="6">SUM(P15)</f>
        <v>40</v>
      </c>
      <c r="R15" s="141" t="str">
        <f>IF(OR(N15&lt;8,O15&lt;8,P15&lt;17),"F",IF(P15&lt;20,"D",IF(P15&lt;25,"C",IF(P15&lt;30,"B",IF(P15&lt;35,"A-",IF(P15&lt;40,"A","A+"))))))</f>
        <v>A+</v>
      </c>
      <c r="S15" s="141">
        <f t="shared" si="3"/>
        <v>5</v>
      </c>
      <c r="T15" s="231"/>
      <c r="U15" s="234"/>
    </row>
    <row r="16" spans="1:27" ht="15" customHeight="1" x14ac:dyDescent="0.25">
      <c r="A16" s="124" t="s">
        <v>24</v>
      </c>
      <c r="B16" s="142">
        <v>50</v>
      </c>
      <c r="C16" s="142">
        <v>22</v>
      </c>
      <c r="D16" s="141">
        <v>25</v>
      </c>
      <c r="E16" s="141">
        <f>SUM(B16:D16)</f>
        <v>97</v>
      </c>
      <c r="F16" s="141">
        <f>SUM(E16)</f>
        <v>97</v>
      </c>
      <c r="G16" s="141" t="str">
        <f>IF(OR(B16&lt;16,C16&lt;8,D16&lt;8,E16&lt;33),"F",IF(F16&lt;40,"D",IF(F16&lt;50,"C",IF(F16&lt;60,"B",IF(F16&lt;70,"A-",IF(F16&lt;80,"A","A+"))))))</f>
        <v>A+</v>
      </c>
      <c r="H16" s="141">
        <f t="shared" si="2"/>
        <v>5</v>
      </c>
      <c r="I16" s="231"/>
      <c r="J16" s="234"/>
      <c r="K16" s="149"/>
      <c r="L16" s="124" t="s">
        <v>24</v>
      </c>
      <c r="M16" s="142">
        <v>39</v>
      </c>
      <c r="N16" s="142">
        <v>16</v>
      </c>
      <c r="O16" s="141">
        <v>25</v>
      </c>
      <c r="P16" s="141">
        <f>SUM(M16:O16)</f>
        <v>80</v>
      </c>
      <c r="Q16" s="141">
        <f>SUM(P16)</f>
        <v>80</v>
      </c>
      <c r="R16" s="141" t="str">
        <f>IF(OR(M16&lt;16,N16&lt;8,O16&lt;8,P16&lt;33),"F",IF(Q16&lt;40,"D",IF(Q16&lt;50,"C",IF(Q16&lt;60,"B",IF(Q16&lt;70,"A-",IF(Q16&lt;80,"A","A+"))))))</f>
        <v>A+</v>
      </c>
      <c r="S16" s="141">
        <f t="shared" si="3"/>
        <v>5</v>
      </c>
      <c r="T16" s="231"/>
      <c r="U16" s="234"/>
    </row>
    <row r="17" spans="1:23" ht="15" customHeight="1" x14ac:dyDescent="0.25">
      <c r="A17" s="124" t="s">
        <v>22</v>
      </c>
      <c r="B17" s="142">
        <v>44</v>
      </c>
      <c r="C17" s="142">
        <v>21</v>
      </c>
      <c r="D17" s="141">
        <v>20</v>
      </c>
      <c r="E17" s="141">
        <f>SUM(B17:D17)</f>
        <v>85</v>
      </c>
      <c r="F17" s="141">
        <f>SUM(E17)</f>
        <v>85</v>
      </c>
      <c r="G17" s="141" t="str">
        <f>IF(OR(B17&lt;16,C17&lt;8,D17&lt;8,E17&lt;33),"F",IF(F17&lt;40,"D",IF(F17&lt;50,"C",IF(F17&lt;60,"B",IF(F17&lt;70,"A-",IF(F17&lt;80,"A","A+"))))))</f>
        <v>A+</v>
      </c>
      <c r="H17" s="141">
        <f t="shared" si="2"/>
        <v>5</v>
      </c>
      <c r="I17" s="231"/>
      <c r="J17" s="234"/>
      <c r="K17" s="149"/>
      <c r="L17" s="124" t="s">
        <v>22</v>
      </c>
      <c r="M17" s="142">
        <v>37</v>
      </c>
      <c r="N17" s="142">
        <v>19</v>
      </c>
      <c r="O17" s="141">
        <v>20</v>
      </c>
      <c r="P17" s="141">
        <f>SUM(M17:O17)</f>
        <v>76</v>
      </c>
      <c r="Q17" s="141">
        <f>SUM(P17)</f>
        <v>76</v>
      </c>
      <c r="R17" s="141" t="str">
        <f>IF(OR(M17&lt;16,N17&lt;8,O17&lt;8,P17&lt;33),"F",IF(Q17&lt;40,"D",IF(Q17&lt;50,"C",IF(Q17&lt;60,"B",IF(Q17&lt;70,"A-",IF(Q17&lt;80,"A","A+"))))))</f>
        <v>A</v>
      </c>
      <c r="S17" s="141">
        <f t="shared" si="3"/>
        <v>4</v>
      </c>
      <c r="T17" s="231"/>
      <c r="U17" s="234"/>
    </row>
    <row r="18" spans="1:23" ht="15" customHeight="1" x14ac:dyDescent="0.25">
      <c r="A18" s="124" t="s">
        <v>27</v>
      </c>
      <c r="B18" s="142">
        <v>50</v>
      </c>
      <c r="C18" s="142">
        <v>24</v>
      </c>
      <c r="D18" s="141">
        <v>25</v>
      </c>
      <c r="E18" s="141">
        <f>SUM(B18:D18)</f>
        <v>99</v>
      </c>
      <c r="F18" s="141">
        <f>SUM(E18)</f>
        <v>99</v>
      </c>
      <c r="G18" s="141" t="str">
        <f>IF(OR(B18&lt;16,C18&lt;8,D18&lt;8,E18&lt;33),"F",IF(F18&lt;40,"D",IF(F18&lt;50,"C",IF(F18&lt;60,"B",IF(F18&lt;70,"A-",IF(F18&lt;80,"A","A+"))))))</f>
        <v>A+</v>
      </c>
      <c r="H18" s="141">
        <f t="shared" si="2"/>
        <v>5</v>
      </c>
      <c r="I18" s="232"/>
      <c r="J18" s="234"/>
      <c r="K18" s="149"/>
      <c r="L18" s="124" t="s">
        <v>27</v>
      </c>
      <c r="M18" s="142">
        <v>36</v>
      </c>
      <c r="N18" s="142">
        <v>19</v>
      </c>
      <c r="O18" s="141">
        <v>25</v>
      </c>
      <c r="P18" s="141">
        <f>SUM(M18:O18)</f>
        <v>80</v>
      </c>
      <c r="Q18" s="141">
        <f>SUM(P18)</f>
        <v>80</v>
      </c>
      <c r="R18" s="141" t="str">
        <f>IF(OR(M18&lt;16,N18&lt;8,O18&lt;8,P18&lt;33),"F",IF(Q18&lt;40,"D",IF(Q18&lt;50,"C",IF(Q18&lt;60,"B",IF(Q18&lt;70,"A-",IF(Q18&lt;80,"A","A+"))))))</f>
        <v>A+</v>
      </c>
      <c r="S18" s="141">
        <f t="shared" si="3"/>
        <v>5</v>
      </c>
      <c r="T18" s="232"/>
      <c r="U18" s="234"/>
    </row>
    <row r="19" spans="1:23" ht="15" customHeight="1" x14ac:dyDescent="0.25">
      <c r="A19" s="124" t="s">
        <v>26</v>
      </c>
      <c r="B19" s="142">
        <v>39</v>
      </c>
      <c r="C19" s="142">
        <v>22</v>
      </c>
      <c r="D19" s="141">
        <v>25</v>
      </c>
      <c r="E19" s="141">
        <f>SUM(B19:D19)</f>
        <v>86</v>
      </c>
      <c r="F19" s="141">
        <f>SUM(E19)</f>
        <v>86</v>
      </c>
      <c r="G19" s="141" t="str">
        <f>IF(F19&lt;33,"F",IF(F19&lt;40,"D",IF(F19&lt;50,"C",IF(F19&lt;60,"B",IF(F19&lt;70,"A-",IF(F19&lt;80,"A","A+"))))))</f>
        <v>A+</v>
      </c>
      <c r="H19" s="141">
        <f t="shared" si="2"/>
        <v>5</v>
      </c>
      <c r="I19" s="148">
        <f>IF(H19&gt;2,H19-2,0)</f>
        <v>3</v>
      </c>
      <c r="J19" s="235"/>
      <c r="K19" s="149"/>
      <c r="L19" s="124" t="s">
        <v>26</v>
      </c>
      <c r="M19" s="142">
        <v>35</v>
      </c>
      <c r="N19" s="142">
        <v>17</v>
      </c>
      <c r="O19" s="141">
        <v>25</v>
      </c>
      <c r="P19" s="141">
        <f>SUM(M19:O19)</f>
        <v>77</v>
      </c>
      <c r="Q19" s="141">
        <f>SUM(P19)</f>
        <v>77</v>
      </c>
      <c r="R19" s="141" t="str">
        <f>IF(Q19&lt;33,"F",IF(Q19&lt;40,"D",IF(Q19&lt;50,"C",IF(Q19&lt;60,"B",IF(Q19&lt;70,"A-",IF(Q19&lt;80,"A","A+"))))))</f>
        <v>A</v>
      </c>
      <c r="S19" s="141">
        <f t="shared" si="3"/>
        <v>4</v>
      </c>
      <c r="T19" s="148">
        <f>IF(S19&gt;2,S19-2,0)</f>
        <v>2</v>
      </c>
      <c r="U19" s="235"/>
    </row>
    <row r="20" spans="1:23" x14ac:dyDescent="0.25">
      <c r="A20" s="124" t="s">
        <v>79</v>
      </c>
      <c r="B20" s="145">
        <f>SUM(B8,B11,B12:B19)</f>
        <v>597</v>
      </c>
      <c r="C20" s="145">
        <f>SUM(C8,C12:C19)</f>
        <v>231</v>
      </c>
      <c r="D20" s="145">
        <f>SUM(D15:D19)</f>
        <v>119</v>
      </c>
      <c r="E20" s="164">
        <f>SUM(B20:D20)</f>
        <v>947</v>
      </c>
      <c r="F20" s="165" t="s">
        <v>11</v>
      </c>
      <c r="G20" s="162">
        <f>COUNTIF(G7:G18,"F")</f>
        <v>0</v>
      </c>
      <c r="H20" s="146">
        <f>IF(OR(H6=0,H9=0,H12=0,H13=0,H14=0,H15=0,H16=0,H17=0,H18=0),0,SUM(H6+H9+H12+H13+H14+H15+H16+H17+H18+I19))</f>
        <v>46</v>
      </c>
      <c r="I20" s="163" t="s">
        <v>460</v>
      </c>
      <c r="J20" s="162" t="str">
        <f>IF(OR(H6&lt;1,H9&lt;1,H12&lt;1,H13&lt;1,H14&lt;1,H15&lt;1,H16&lt;1,H17&lt;1,H18&lt;1),"F",IF(J6&lt;2,"D",IF(J6&lt;3,"C",IF(J6&lt;3.5,"B",IF(J6&lt;4,"A-",IF(J6&lt;5,"A","A+"))))))</f>
        <v>A+</v>
      </c>
      <c r="K20" s="149"/>
      <c r="L20" s="147" t="s">
        <v>79</v>
      </c>
      <c r="M20" s="145">
        <f>SUM(M8,M11,M12:M19)</f>
        <v>516</v>
      </c>
      <c r="N20" s="145">
        <f>SUM(N8,N12:N19)</f>
        <v>181</v>
      </c>
      <c r="O20" s="145">
        <f>SUM(O15:O19)</f>
        <v>116</v>
      </c>
      <c r="P20" s="164">
        <f>SUM(M20:O20)</f>
        <v>813</v>
      </c>
      <c r="Q20" s="165" t="s">
        <v>11</v>
      </c>
      <c r="R20" s="162">
        <f>COUNTIF(R7:R18,"F")</f>
        <v>0</v>
      </c>
      <c r="S20" s="146">
        <f>IF(OR(S6=0,S9=0,S12=0,S13=0,S14=0,S15=0,S16=0,S17=0,S18=0),0,SUM(S6+S9+S12+S13+S14+S15+S16+S17+S18+T19))</f>
        <v>39.5</v>
      </c>
      <c r="T20" s="163" t="s">
        <v>460</v>
      </c>
      <c r="U20" s="162" t="str">
        <f>IF(OR(S6&lt;1,S9&lt;1,S12&lt;1,S13&lt;1,S14&lt;1,S15&lt;1,S16&lt;1,S17&lt;1,S18&lt;1),"F",IF(U6&lt;2,"D",IF(U6&lt;3,"C",IF(U6&lt;3.5,"B",IF(U6&lt;4,"A-",IF(U6&lt;5,"A","A+"))))))</f>
        <v>A</v>
      </c>
    </row>
    <row r="21" spans="1:23" s="159" customFormat="1" ht="21.75" x14ac:dyDescent="0.25">
      <c r="A21" s="157" t="s">
        <v>1</v>
      </c>
      <c r="B21" s="236" t="s">
        <v>491</v>
      </c>
      <c r="C21" s="250"/>
      <c r="D21" s="250"/>
      <c r="E21" s="250"/>
      <c r="F21" s="250"/>
      <c r="G21" s="250"/>
      <c r="H21" s="250"/>
      <c r="I21" s="250"/>
      <c r="J21" s="251"/>
      <c r="K21" s="158"/>
      <c r="L21" s="157" t="s">
        <v>1</v>
      </c>
      <c r="M21" s="236" t="s">
        <v>492</v>
      </c>
      <c r="N21" s="250"/>
      <c r="O21" s="250"/>
      <c r="P21" s="250"/>
      <c r="Q21" s="250"/>
      <c r="R21" s="250"/>
      <c r="S21" s="250"/>
      <c r="T21" s="250"/>
      <c r="U21" s="251"/>
    </row>
    <row r="22" spans="1:23" s="129" customFormat="1" x14ac:dyDescent="0.3">
      <c r="A22" s="124" t="s">
        <v>3</v>
      </c>
      <c r="B22" s="141" t="s">
        <v>4</v>
      </c>
      <c r="C22" s="141" t="s">
        <v>5</v>
      </c>
      <c r="D22" s="141" t="s">
        <v>6</v>
      </c>
      <c r="E22" s="141" t="s">
        <v>7</v>
      </c>
      <c r="F22" s="141" t="s">
        <v>8</v>
      </c>
      <c r="G22" s="141" t="s">
        <v>9</v>
      </c>
      <c r="H22" s="126" t="s">
        <v>78</v>
      </c>
      <c r="I22" s="161" t="s">
        <v>458</v>
      </c>
      <c r="J22" s="161" t="s">
        <v>459</v>
      </c>
      <c r="K22" s="149"/>
      <c r="L22" s="147" t="s">
        <v>3</v>
      </c>
      <c r="M22" s="141" t="s">
        <v>4</v>
      </c>
      <c r="N22" s="141" t="s">
        <v>5</v>
      </c>
      <c r="O22" s="141" t="s">
        <v>6</v>
      </c>
      <c r="P22" s="141" t="s">
        <v>7</v>
      </c>
      <c r="Q22" s="141" t="s">
        <v>8</v>
      </c>
      <c r="R22" s="141" t="s">
        <v>9</v>
      </c>
      <c r="S22" s="126" t="s">
        <v>78</v>
      </c>
      <c r="T22" s="161" t="s">
        <v>458</v>
      </c>
      <c r="U22" s="161" t="s">
        <v>459</v>
      </c>
    </row>
    <row r="23" spans="1:23" ht="15" customHeight="1" x14ac:dyDescent="0.25">
      <c r="A23" s="127" t="s">
        <v>10</v>
      </c>
      <c r="B23" s="141">
        <v>39</v>
      </c>
      <c r="C23" s="141">
        <v>23</v>
      </c>
      <c r="D23" s="141" t="s">
        <v>11</v>
      </c>
      <c r="E23" s="141">
        <f>SUM(B23:D23)</f>
        <v>62</v>
      </c>
      <c r="F23" s="224">
        <f>E25/2</f>
        <v>57</v>
      </c>
      <c r="G23" s="224" t="str">
        <f>IF(OR(B25&lt;46,C25&lt;20,E25&lt;66),"F",IF(E25&lt;80,"D",IF(E25&lt;100,"C",IF(E25&lt;120,"B",IF(E25&lt;140,"A-",IF(E25&lt;160,"A","A+"))))))</f>
        <v>B</v>
      </c>
      <c r="H23" s="224">
        <f>IF(G23="F",0,IF(G23="D",1,IF(G23="C",2,IF(G23="B",3,IF(G23="A-",3.5,IF(G23="A",4,5))))))</f>
        <v>3</v>
      </c>
      <c r="I23" s="230">
        <f>IF(OR(H23=0,H26=0,H29=0,H30=0,H31=0,H32=0,H33=0,H34=0,H35=0),0,SUM(H23+H26+H29+H30+H31+H32+H33+H34+H35)/9)</f>
        <v>4.2777777777777777</v>
      </c>
      <c r="J23" s="233">
        <f>IF(H37=0,0,IF(H37/9&gt;=5,5,H37/9))</f>
        <v>4.6111111111111107</v>
      </c>
      <c r="K23" s="149"/>
      <c r="L23" s="127" t="s">
        <v>10</v>
      </c>
      <c r="M23" s="141">
        <v>35</v>
      </c>
      <c r="N23" s="141">
        <v>19</v>
      </c>
      <c r="O23" s="141" t="s">
        <v>11</v>
      </c>
      <c r="P23" s="141">
        <f>SUM(M23:O23)</f>
        <v>54</v>
      </c>
      <c r="Q23" s="224">
        <f>P25/2</f>
        <v>56.5</v>
      </c>
      <c r="R23" s="224" t="str">
        <f>IF(OR(M25&lt;46,N25&lt;20,P25&lt;66),"F",IF(P25&lt;80,"D",IF(P25&lt;100,"C",IF(P25&lt;120,"B",IF(P25&lt;140,"A-",IF(P25&lt;160,"A","A+"))))))</f>
        <v>B</v>
      </c>
      <c r="S23" s="224">
        <f>IF(R23="F",0,IF(R23="D",1,IF(R23="C",2,IF(R23="B",3,IF(R23="A-",3.5,IF(R23="A",4,5))))))</f>
        <v>3</v>
      </c>
      <c r="T23" s="230">
        <f>IF(OR(S23=0,S26=0,S29=0,S30=0,S31=0,S32=0,S33=0,S34=0,S35=0),0,SUM(S23+S26+S29+S30+S31+S32+S33+S34+S35)/9)</f>
        <v>3.1666666666666665</v>
      </c>
      <c r="U23" s="233">
        <f>IF(S37=0,0,IF(S37/9&gt;=5,5,S37/9))</f>
        <v>3.3333333333333335</v>
      </c>
    </row>
    <row r="24" spans="1:23" ht="15" customHeight="1" x14ac:dyDescent="0.25">
      <c r="A24" s="127" t="s">
        <v>12</v>
      </c>
      <c r="B24" s="142">
        <v>31</v>
      </c>
      <c r="C24" s="142">
        <v>21</v>
      </c>
      <c r="D24" s="141" t="s">
        <v>11</v>
      </c>
      <c r="E24" s="141">
        <f t="shared" ref="E24:E31" si="7">SUM(B24:D24)</f>
        <v>52</v>
      </c>
      <c r="F24" s="225"/>
      <c r="G24" s="225"/>
      <c r="H24" s="225"/>
      <c r="I24" s="231"/>
      <c r="J24" s="234"/>
      <c r="K24" s="149"/>
      <c r="L24" s="127" t="s">
        <v>12</v>
      </c>
      <c r="M24" s="142">
        <v>44</v>
      </c>
      <c r="N24" s="142">
        <v>15</v>
      </c>
      <c r="O24" s="141" t="s">
        <v>11</v>
      </c>
      <c r="P24" s="141">
        <f t="shared" ref="P24:P31" si="8">SUM(M24:O24)</f>
        <v>59</v>
      </c>
      <c r="Q24" s="225"/>
      <c r="R24" s="225"/>
      <c r="S24" s="225"/>
      <c r="T24" s="231"/>
      <c r="U24" s="234"/>
    </row>
    <row r="25" spans="1:23" ht="15" customHeight="1" x14ac:dyDescent="0.25">
      <c r="A25" s="128" t="s">
        <v>13</v>
      </c>
      <c r="B25" s="144">
        <f>SUM(B23:B24)</f>
        <v>70</v>
      </c>
      <c r="C25" s="144">
        <f>SUM(C23:C24)</f>
        <v>44</v>
      </c>
      <c r="D25" s="145" t="s">
        <v>11</v>
      </c>
      <c r="E25" s="145">
        <f t="shared" si="7"/>
        <v>114</v>
      </c>
      <c r="F25" s="226"/>
      <c r="G25" s="226"/>
      <c r="H25" s="226"/>
      <c r="I25" s="231"/>
      <c r="J25" s="234"/>
      <c r="K25" s="149"/>
      <c r="L25" s="128" t="s">
        <v>13</v>
      </c>
      <c r="M25" s="144">
        <f>SUM(M23:M24)</f>
        <v>79</v>
      </c>
      <c r="N25" s="144">
        <f>SUM(N23:N24)</f>
        <v>34</v>
      </c>
      <c r="O25" s="145" t="s">
        <v>11</v>
      </c>
      <c r="P25" s="145">
        <f t="shared" si="8"/>
        <v>113</v>
      </c>
      <c r="Q25" s="226"/>
      <c r="R25" s="226"/>
      <c r="S25" s="226"/>
      <c r="T25" s="231"/>
      <c r="U25" s="234"/>
    </row>
    <row r="26" spans="1:23" ht="15" customHeight="1" x14ac:dyDescent="0.25">
      <c r="A26" s="127" t="s">
        <v>14</v>
      </c>
      <c r="B26" s="141">
        <v>54</v>
      </c>
      <c r="C26" s="141" t="s">
        <v>11</v>
      </c>
      <c r="D26" s="141" t="s">
        <v>11</v>
      </c>
      <c r="E26" s="141">
        <f t="shared" si="7"/>
        <v>54</v>
      </c>
      <c r="F26" s="224">
        <f>E28/2</f>
        <v>57.5</v>
      </c>
      <c r="G26" s="224" t="str">
        <f>IF(F26&lt;33,"F",IF(F26&lt;40,"D",IF(F26&lt;50,"C",IF(F26&lt;60,"B",IF(F26&lt;70,"A-",IF(F26&lt;80,"A","A+"))))))</f>
        <v>B</v>
      </c>
      <c r="H26" s="224">
        <f>IF(G26="F",0,IF(G26="D",1,IF(G26="C",2,IF(G26="B",3,IF(G26="A-",3.5,IF(G26="A",4,5))))))</f>
        <v>3</v>
      </c>
      <c r="I26" s="231"/>
      <c r="J26" s="234"/>
      <c r="K26" s="149"/>
      <c r="L26" s="127" t="s">
        <v>14</v>
      </c>
      <c r="M26" s="141">
        <v>50</v>
      </c>
      <c r="N26" s="141" t="s">
        <v>11</v>
      </c>
      <c r="O26" s="141" t="s">
        <v>11</v>
      </c>
      <c r="P26" s="141">
        <f t="shared" si="8"/>
        <v>50</v>
      </c>
      <c r="Q26" s="224">
        <f>P28/2</f>
        <v>52</v>
      </c>
      <c r="R26" s="224" t="str">
        <f>IF(Q26&lt;33,"F",IF(Q26&lt;40,"D",IF(Q26&lt;50,"C",IF(Q26&lt;60,"B",IF(Q26&lt;70,"A-",IF(Q26&lt;80,"A","A+"))))))</f>
        <v>B</v>
      </c>
      <c r="S26" s="224">
        <f>IF(R26="F",0,IF(R26="D",1,IF(R26="C",2,IF(R26="B",3,IF(R26="A-",3.5,IF(R26="A",4,5))))))</f>
        <v>3</v>
      </c>
      <c r="T26" s="231"/>
      <c r="U26" s="234"/>
    </row>
    <row r="27" spans="1:23" ht="15" customHeight="1" x14ac:dyDescent="0.25">
      <c r="A27" s="127" t="s">
        <v>15</v>
      </c>
      <c r="B27" s="142">
        <v>61</v>
      </c>
      <c r="C27" s="141" t="s">
        <v>11</v>
      </c>
      <c r="D27" s="141" t="s">
        <v>11</v>
      </c>
      <c r="E27" s="141">
        <f t="shared" si="7"/>
        <v>61</v>
      </c>
      <c r="F27" s="225"/>
      <c r="G27" s="225"/>
      <c r="H27" s="225"/>
      <c r="I27" s="231"/>
      <c r="J27" s="234"/>
      <c r="K27" s="149"/>
      <c r="L27" s="127" t="s">
        <v>15</v>
      </c>
      <c r="M27" s="142">
        <v>54</v>
      </c>
      <c r="N27" s="141" t="s">
        <v>11</v>
      </c>
      <c r="O27" s="141" t="s">
        <v>11</v>
      </c>
      <c r="P27" s="141">
        <f t="shared" si="8"/>
        <v>54</v>
      </c>
      <c r="Q27" s="225"/>
      <c r="R27" s="225"/>
      <c r="S27" s="225"/>
      <c r="T27" s="231"/>
      <c r="U27" s="234"/>
      <c r="W27" t="s">
        <v>434</v>
      </c>
    </row>
    <row r="28" spans="1:23" ht="15" customHeight="1" x14ac:dyDescent="0.25">
      <c r="A28" s="128" t="s">
        <v>16</v>
      </c>
      <c r="B28" s="144">
        <f>SUM(B26:B27)</f>
        <v>115</v>
      </c>
      <c r="C28" s="145" t="s">
        <v>11</v>
      </c>
      <c r="D28" s="145" t="s">
        <v>11</v>
      </c>
      <c r="E28" s="145">
        <f t="shared" si="7"/>
        <v>115</v>
      </c>
      <c r="F28" s="226"/>
      <c r="G28" s="226"/>
      <c r="H28" s="226"/>
      <c r="I28" s="231"/>
      <c r="J28" s="234"/>
      <c r="K28" s="149"/>
      <c r="L28" s="128" t="s">
        <v>16</v>
      </c>
      <c r="M28" s="144">
        <f>SUM(M26:M27)</f>
        <v>104</v>
      </c>
      <c r="N28" s="145" t="s">
        <v>11</v>
      </c>
      <c r="O28" s="145" t="s">
        <v>11</v>
      </c>
      <c r="P28" s="145">
        <f t="shared" si="8"/>
        <v>104</v>
      </c>
      <c r="Q28" s="226"/>
      <c r="R28" s="226"/>
      <c r="S28" s="226"/>
      <c r="T28" s="231"/>
      <c r="U28" s="234"/>
    </row>
    <row r="29" spans="1:23" ht="15" customHeight="1" x14ac:dyDescent="0.25">
      <c r="A29" s="124" t="s">
        <v>17</v>
      </c>
      <c r="B29" s="142">
        <v>58</v>
      </c>
      <c r="C29" s="142">
        <v>25</v>
      </c>
      <c r="D29" s="141" t="s">
        <v>11</v>
      </c>
      <c r="E29" s="141">
        <f t="shared" si="7"/>
        <v>83</v>
      </c>
      <c r="F29" s="141">
        <f>SUM(E29)</f>
        <v>83</v>
      </c>
      <c r="G29" s="141" t="str">
        <f>IF(OR(B29&lt;23,C29&lt;10),"F",IF(E29&lt;40,"D",IF(E29&lt;50,"C",IF(E29&lt;60,"B",IF(E29&lt;70,"A-",IF(E29&lt;80,"A","A+"))))))</f>
        <v>A+</v>
      </c>
      <c r="H29" s="141">
        <f t="shared" ref="H29:H36" si="9">IF(G29="F",0,IF(G29="D",1,IF(G29="C",2,IF(G29="B",3,IF(G29="A-",3.5,IF(G29="A",4,5))))))</f>
        <v>5</v>
      </c>
      <c r="I29" s="231"/>
      <c r="J29" s="234"/>
      <c r="K29" s="149"/>
      <c r="L29" s="124" t="s">
        <v>17</v>
      </c>
      <c r="M29" s="142">
        <v>28</v>
      </c>
      <c r="N29" s="142">
        <v>20</v>
      </c>
      <c r="O29" s="141" t="s">
        <v>11</v>
      </c>
      <c r="P29" s="141">
        <f t="shared" si="8"/>
        <v>48</v>
      </c>
      <c r="Q29" s="141">
        <f>SUM(P29)</f>
        <v>48</v>
      </c>
      <c r="R29" s="141" t="str">
        <f>IF(OR(M29&lt;23,N29&lt;10),"F",IF(P29&lt;40,"D",IF(P29&lt;50,"C",IF(P29&lt;60,"B",IF(P29&lt;70,"A-",IF(P29&lt;80,"A","A+"))))))</f>
        <v>C</v>
      </c>
      <c r="S29" s="141">
        <f t="shared" ref="S29:S36" si="10">IF(R29="F",0,IF(R29="D",1,IF(R29="C",2,IF(R29="B",3,IF(R29="A-",3.5,IF(R29="A",4,5))))))</f>
        <v>2</v>
      </c>
      <c r="T29" s="231"/>
      <c r="U29" s="234"/>
    </row>
    <row r="30" spans="1:23" ht="15" customHeight="1" x14ac:dyDescent="0.25">
      <c r="A30" s="124" t="s">
        <v>18</v>
      </c>
      <c r="B30" s="142">
        <v>46</v>
      </c>
      <c r="C30" s="142">
        <v>21</v>
      </c>
      <c r="D30" s="141" t="s">
        <v>11</v>
      </c>
      <c r="E30" s="141">
        <f t="shared" si="7"/>
        <v>67</v>
      </c>
      <c r="F30" s="141">
        <f t="shared" ref="F30:F32" si="11">SUM(E30)</f>
        <v>67</v>
      </c>
      <c r="G30" s="141" t="str">
        <f>IF(OR(B30&lt;23,C30&lt;10),"F",IF(E30&lt;40,"D",IF(E30&lt;50,"C",IF(E30&lt;60,"B",IF(E30&lt;70,"A-",IF(E30&lt;80,"A","A+"))))))</f>
        <v>A-</v>
      </c>
      <c r="H30" s="141">
        <f t="shared" si="9"/>
        <v>3.5</v>
      </c>
      <c r="I30" s="231"/>
      <c r="J30" s="234"/>
      <c r="K30" s="149"/>
      <c r="L30" s="124" t="s">
        <v>18</v>
      </c>
      <c r="M30" s="142">
        <v>47</v>
      </c>
      <c r="N30" s="142">
        <v>25</v>
      </c>
      <c r="O30" s="141" t="s">
        <v>11</v>
      </c>
      <c r="P30" s="141">
        <f t="shared" si="8"/>
        <v>72</v>
      </c>
      <c r="Q30" s="141">
        <f t="shared" ref="Q30:Q31" si="12">SUM(P30)</f>
        <v>72</v>
      </c>
      <c r="R30" s="141" t="str">
        <f>IF(OR(M30&lt;23,N30&lt;10),"F",IF(P30&lt;40,"D",IF(P30&lt;50,"C",IF(P30&lt;60,"B",IF(P30&lt;70,"A-",IF(P30&lt;80,"A","A+"))))))</f>
        <v>A</v>
      </c>
      <c r="S30" s="141">
        <f t="shared" si="10"/>
        <v>4</v>
      </c>
      <c r="T30" s="231"/>
      <c r="U30" s="234"/>
    </row>
    <row r="31" spans="1:23" ht="15" customHeight="1" x14ac:dyDescent="0.25">
      <c r="A31" s="124" t="s">
        <v>19</v>
      </c>
      <c r="B31" s="142">
        <v>53</v>
      </c>
      <c r="C31" s="142">
        <v>20</v>
      </c>
      <c r="D31" s="141" t="s">
        <v>11</v>
      </c>
      <c r="E31" s="141">
        <f t="shared" si="7"/>
        <v>73</v>
      </c>
      <c r="F31" s="141">
        <f t="shared" si="11"/>
        <v>73</v>
      </c>
      <c r="G31" s="141" t="str">
        <f>IF(OR(B31&lt;23,C31&lt;10),"F",IF(E31&lt;40,"D",IF(E31&lt;50,"C",IF(E31&lt;60,"B",IF(E31&lt;70,"A-",IF(E31&lt;80,"A","A+"))))))</f>
        <v>A</v>
      </c>
      <c r="H31" s="141">
        <f t="shared" si="9"/>
        <v>4</v>
      </c>
      <c r="I31" s="231"/>
      <c r="J31" s="234"/>
      <c r="K31" s="149"/>
      <c r="L31" s="124" t="s">
        <v>19</v>
      </c>
      <c r="M31" s="142">
        <v>33</v>
      </c>
      <c r="N31" s="142">
        <v>15</v>
      </c>
      <c r="O31" s="141" t="s">
        <v>11</v>
      </c>
      <c r="P31" s="141">
        <f t="shared" si="8"/>
        <v>48</v>
      </c>
      <c r="Q31" s="141">
        <f t="shared" si="12"/>
        <v>48</v>
      </c>
      <c r="R31" s="141" t="str">
        <f>IF(OR(M31&lt;23,N31&lt;10),"F",IF(P31&lt;40,"D",IF(P31&lt;50,"C",IF(P31&lt;60,"B",IF(P31&lt;70,"A-",IF(P31&lt;80,"A","A+"))))))</f>
        <v>C</v>
      </c>
      <c r="S31" s="141">
        <f t="shared" si="10"/>
        <v>2</v>
      </c>
      <c r="T31" s="231"/>
      <c r="U31" s="234"/>
    </row>
    <row r="32" spans="1:23" ht="15" customHeight="1" x14ac:dyDescent="0.25">
      <c r="A32" s="124" t="s">
        <v>20</v>
      </c>
      <c r="B32" s="141">
        <v>0</v>
      </c>
      <c r="C32" s="142">
        <v>19</v>
      </c>
      <c r="D32" s="141">
        <v>21</v>
      </c>
      <c r="E32" s="141">
        <f>SUM(C32:D32)</f>
        <v>40</v>
      </c>
      <c r="F32" s="141">
        <f t="shared" si="11"/>
        <v>40</v>
      </c>
      <c r="G32" s="141" t="str">
        <f>IF(OR(C32&lt;8,D32&lt;8,E32&lt;17),"F",IF(E32&lt;20,"D",IF(E32&lt;25,"C",IF(E32&lt;30,"B",IF(E32&lt;35,"A-",IF(E32&lt;40,"A","A+"))))))</f>
        <v>A+</v>
      </c>
      <c r="H32" s="141">
        <f t="shared" si="9"/>
        <v>5</v>
      </c>
      <c r="I32" s="231"/>
      <c r="J32" s="234"/>
      <c r="K32" s="149"/>
      <c r="L32" s="124" t="s">
        <v>20</v>
      </c>
      <c r="M32" s="141">
        <v>0</v>
      </c>
      <c r="N32" s="142">
        <v>19</v>
      </c>
      <c r="O32" s="141">
        <v>21</v>
      </c>
      <c r="P32" s="141">
        <f>SUM(N32:O32)</f>
        <v>40</v>
      </c>
      <c r="Q32" s="141">
        <f t="shared" ref="Q32" si="13">SUM(P32)</f>
        <v>40</v>
      </c>
      <c r="R32" s="141" t="str">
        <f>IF(OR(N32&lt;8,O32&lt;8,P32&lt;17),"F",IF(P32&lt;20,"D",IF(P32&lt;25,"C",IF(P32&lt;30,"B",IF(P32&lt;35,"A-",IF(P32&lt;40,"A","A+"))))))</f>
        <v>A+</v>
      </c>
      <c r="S32" s="141">
        <f t="shared" si="10"/>
        <v>5</v>
      </c>
      <c r="T32" s="231"/>
      <c r="U32" s="234"/>
    </row>
    <row r="33" spans="1:21" ht="15" customHeight="1" x14ac:dyDescent="0.25">
      <c r="A33" s="124" t="s">
        <v>24</v>
      </c>
      <c r="B33" s="142">
        <v>42</v>
      </c>
      <c r="C33" s="142">
        <v>21</v>
      </c>
      <c r="D33" s="141">
        <v>25</v>
      </c>
      <c r="E33" s="141">
        <f>SUM(B33:D33)</f>
        <v>88</v>
      </c>
      <c r="F33" s="141">
        <f>SUM(E33)</f>
        <v>88</v>
      </c>
      <c r="G33" s="141" t="str">
        <f>IF(OR(B33&lt;16,C33&lt;8,D33&lt;8,E33&lt;33),"F",IF(F33&lt;40,"D",IF(F33&lt;50,"C",IF(F33&lt;60,"B",IF(F33&lt;70,"A-",IF(F33&lt;80,"A","A+"))))))</f>
        <v>A+</v>
      </c>
      <c r="H33" s="141">
        <f t="shared" si="9"/>
        <v>5</v>
      </c>
      <c r="I33" s="231"/>
      <c r="J33" s="234"/>
      <c r="K33" s="149"/>
      <c r="L33" s="124" t="s">
        <v>24</v>
      </c>
      <c r="M33" s="142">
        <v>18</v>
      </c>
      <c r="N33" s="142">
        <v>17</v>
      </c>
      <c r="O33" s="141">
        <v>24</v>
      </c>
      <c r="P33" s="141">
        <f>SUM(M33:O33)</f>
        <v>59</v>
      </c>
      <c r="Q33" s="141">
        <f>SUM(P33)</f>
        <v>59</v>
      </c>
      <c r="R33" s="141" t="str">
        <f>IF(OR(M33&lt;16,N33&lt;8,O33&lt;8,P33&lt;33),"F",IF(Q33&lt;40,"D",IF(Q33&lt;50,"C",IF(Q33&lt;60,"B",IF(Q33&lt;70,"A-",IF(Q33&lt;80,"A","A+"))))))</f>
        <v>B</v>
      </c>
      <c r="S33" s="141">
        <f t="shared" si="10"/>
        <v>3</v>
      </c>
      <c r="T33" s="231"/>
      <c r="U33" s="234"/>
    </row>
    <row r="34" spans="1:21" ht="15" customHeight="1" x14ac:dyDescent="0.25">
      <c r="A34" s="124" t="s">
        <v>22</v>
      </c>
      <c r="B34" s="142">
        <v>42</v>
      </c>
      <c r="C34" s="142">
        <v>18</v>
      </c>
      <c r="D34" s="141">
        <v>20</v>
      </c>
      <c r="E34" s="141">
        <f>SUM(B34:D34)</f>
        <v>80</v>
      </c>
      <c r="F34" s="141">
        <f>SUM(E34)</f>
        <v>80</v>
      </c>
      <c r="G34" s="141" t="str">
        <f>IF(OR(B34&lt;16,C34&lt;8,D34&lt;8,E34&lt;33),"F",IF(F34&lt;40,"D",IF(F34&lt;50,"C",IF(F34&lt;60,"B",IF(F34&lt;70,"A-",IF(F34&lt;80,"A","A+"))))))</f>
        <v>A+</v>
      </c>
      <c r="H34" s="141">
        <f t="shared" si="9"/>
        <v>5</v>
      </c>
      <c r="I34" s="231"/>
      <c r="J34" s="234"/>
      <c r="K34" s="149"/>
      <c r="L34" s="124" t="s">
        <v>22</v>
      </c>
      <c r="M34" s="142">
        <v>19</v>
      </c>
      <c r="N34" s="142">
        <v>19</v>
      </c>
      <c r="O34" s="141">
        <v>18</v>
      </c>
      <c r="P34" s="141">
        <f>SUM(M34:O34)</f>
        <v>56</v>
      </c>
      <c r="Q34" s="141">
        <f>SUM(P34)</f>
        <v>56</v>
      </c>
      <c r="R34" s="141" t="str">
        <f>IF(OR(M34&lt;16,N34&lt;8,O34&lt;8,P34&lt;33),"F",IF(Q34&lt;40,"D",IF(Q34&lt;50,"C",IF(Q34&lt;60,"B",IF(Q34&lt;70,"A-",IF(Q34&lt;80,"A","A+"))))))</f>
        <v>B</v>
      </c>
      <c r="S34" s="141">
        <f t="shared" si="10"/>
        <v>3</v>
      </c>
      <c r="T34" s="231"/>
      <c r="U34" s="234"/>
    </row>
    <row r="35" spans="1:21" ht="15" customHeight="1" x14ac:dyDescent="0.25">
      <c r="A35" s="124" t="s">
        <v>27</v>
      </c>
      <c r="B35" s="142">
        <v>50</v>
      </c>
      <c r="C35" s="142">
        <v>24</v>
      </c>
      <c r="D35" s="141">
        <v>25</v>
      </c>
      <c r="E35" s="141">
        <f>SUM(B35:D35)</f>
        <v>99</v>
      </c>
      <c r="F35" s="141">
        <f>SUM(E35)</f>
        <v>99</v>
      </c>
      <c r="G35" s="141" t="str">
        <f>IF(OR(B35&lt;16,C35&lt;8,D35&lt;8,E35&lt;33),"F",IF(F35&lt;40,"D",IF(F35&lt;50,"C",IF(F35&lt;60,"B",IF(F35&lt;70,"A-",IF(F35&lt;80,"A","A+"))))))</f>
        <v>A+</v>
      </c>
      <c r="H35" s="141">
        <f t="shared" si="9"/>
        <v>5</v>
      </c>
      <c r="I35" s="232"/>
      <c r="J35" s="234"/>
      <c r="K35" s="149"/>
      <c r="L35" s="124" t="s">
        <v>26</v>
      </c>
      <c r="M35" s="142">
        <v>18</v>
      </c>
      <c r="N35" s="142">
        <v>18</v>
      </c>
      <c r="O35" s="141">
        <v>24</v>
      </c>
      <c r="P35" s="141">
        <f>SUM(M35:O35)</f>
        <v>60</v>
      </c>
      <c r="Q35" s="141">
        <f>SUM(P35)</f>
        <v>60</v>
      </c>
      <c r="R35" s="141" t="str">
        <f>IF(OR(M35&lt;16,N35&lt;8,O35&lt;8,P35&lt;33),"F",IF(Q35&lt;40,"D",IF(Q35&lt;50,"C",IF(Q35&lt;60,"B",IF(Q35&lt;70,"A-",IF(Q35&lt;80,"A","A+"))))))</f>
        <v>A-</v>
      </c>
      <c r="S35" s="141">
        <f t="shared" si="10"/>
        <v>3.5</v>
      </c>
      <c r="T35" s="232"/>
      <c r="U35" s="234"/>
    </row>
    <row r="36" spans="1:21" ht="15" customHeight="1" x14ac:dyDescent="0.25">
      <c r="A36" s="124" t="s">
        <v>26</v>
      </c>
      <c r="B36" s="142">
        <v>36</v>
      </c>
      <c r="C36" s="142">
        <v>22</v>
      </c>
      <c r="D36" s="141">
        <v>25</v>
      </c>
      <c r="E36" s="141">
        <f>SUM(B36:D36)</f>
        <v>83</v>
      </c>
      <c r="F36" s="141">
        <f>SUM(E36)</f>
        <v>83</v>
      </c>
      <c r="G36" s="141" t="str">
        <f>IF(F36&lt;33,"F",IF(F36&lt;40,"D",IF(F36&lt;50,"C",IF(F36&lt;60,"B",IF(F36&lt;70,"A-",IF(F36&lt;80,"A","A+"))))))</f>
        <v>A+</v>
      </c>
      <c r="H36" s="141">
        <f t="shared" si="9"/>
        <v>5</v>
      </c>
      <c r="I36" s="148">
        <f>IF(H36&gt;2,H36-2,0)</f>
        <v>3</v>
      </c>
      <c r="J36" s="235"/>
      <c r="K36" s="149"/>
      <c r="L36" s="124" t="s">
        <v>27</v>
      </c>
      <c r="M36" s="142">
        <v>23</v>
      </c>
      <c r="N36" s="142">
        <v>19</v>
      </c>
      <c r="O36" s="141">
        <v>24</v>
      </c>
      <c r="P36" s="141">
        <f>SUM(M36:O36)</f>
        <v>66</v>
      </c>
      <c r="Q36" s="141">
        <f>SUM(P36)</f>
        <v>66</v>
      </c>
      <c r="R36" s="141" t="str">
        <f>IF(Q36&lt;33,"F",IF(Q36&lt;40,"D",IF(Q36&lt;50,"C",IF(Q36&lt;60,"B",IF(Q36&lt;70,"A-",IF(Q36&lt;80,"A","A+"))))))</f>
        <v>A-</v>
      </c>
      <c r="S36" s="141">
        <f t="shared" si="10"/>
        <v>3.5</v>
      </c>
      <c r="T36" s="148">
        <f>IF(S36&gt;2,S36-2,0)</f>
        <v>1.5</v>
      </c>
      <c r="U36" s="235"/>
    </row>
    <row r="37" spans="1:21" x14ac:dyDescent="0.25">
      <c r="A37" s="124" t="s">
        <v>79</v>
      </c>
      <c r="B37" s="145">
        <f>SUM(B25,B28,B29:B36)</f>
        <v>512</v>
      </c>
      <c r="C37" s="145">
        <f>SUM(C25,C29:C36)</f>
        <v>214</v>
      </c>
      <c r="D37" s="145">
        <f>SUM(D32:D36)</f>
        <v>116</v>
      </c>
      <c r="E37" s="164">
        <f>SUM(B37:D37)</f>
        <v>842</v>
      </c>
      <c r="F37" s="165" t="s">
        <v>11</v>
      </c>
      <c r="G37" s="162">
        <f>COUNTIF(G24:G35,"F")</f>
        <v>0</v>
      </c>
      <c r="H37" s="146">
        <f>IF(OR(H23=0,H26=0,H29=0,H30=0,H31=0,H32=0,H33=0,H34=0,H35=0),0,SUM(H23+H26+H29+H30+H31+H32+H33+H34+H35+I36))</f>
        <v>41.5</v>
      </c>
      <c r="I37" s="163" t="s">
        <v>460</v>
      </c>
      <c r="J37" s="162" t="str">
        <f>IF(OR(H23&lt;1,H26&lt;1,H29&lt;1,H30&lt;1,H31&lt;1,H32&lt;1,H33&lt;1,H34&lt;1,H35&lt;1),"F",IF(J23&lt;2,"D",IF(J23&lt;3,"C",IF(J23&lt;3.5,"B",IF(J23&lt;4,"A-",IF(J23&lt;5,"A","A+"))))))</f>
        <v>A</v>
      </c>
      <c r="K37" s="149"/>
      <c r="L37" s="147" t="s">
        <v>79</v>
      </c>
      <c r="M37" s="145">
        <f>SUM(M25,M28,M29:M36)</f>
        <v>369</v>
      </c>
      <c r="N37" s="145">
        <f>SUM(N25,N29:N36)</f>
        <v>186</v>
      </c>
      <c r="O37" s="145">
        <f>SUM(O32:O36)</f>
        <v>111</v>
      </c>
      <c r="P37" s="164">
        <f>SUM(M37:O37)</f>
        <v>666</v>
      </c>
      <c r="Q37" s="141"/>
      <c r="R37" s="162">
        <f>COUNTIF(R23:R35,"=F")</f>
        <v>0</v>
      </c>
      <c r="S37" s="146">
        <f>IF(OR(S23=0,S26=0,S29=0,S30=0,S31=0,S32=0,S33=0,S34=0,S35=0),0,SUM(S23+S26+S29+S30+S31+S32+S33+S34+S35+T36))</f>
        <v>30</v>
      </c>
      <c r="T37" s="163" t="s">
        <v>460</v>
      </c>
      <c r="U37" s="162" t="str">
        <f>IF(OR(S23&lt;1,S26&lt;1,S29&lt;1,S30&lt;1,S31&lt;1,S32&lt;1,S33&lt;1,S34&lt;1,S35&lt;1),"F",IF(U23&lt;2,"D",IF(U23&lt;3,"C",IF(U23&lt;3.5,"B",IF(U23&lt;4,"A-",IF(U23&lt;5,"A","A+"))))))</f>
        <v>B</v>
      </c>
    </row>
    <row r="38" spans="1:21" ht="27.75" x14ac:dyDescent="0.25">
      <c r="A38" s="242" t="s">
        <v>437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</row>
    <row r="39" spans="1:21" ht="19.5" x14ac:dyDescent="0.25">
      <c r="A39" s="243" t="s">
        <v>439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</row>
    <row r="40" spans="1:21" ht="19.5" x14ac:dyDescent="0.25">
      <c r="A40" s="244" t="s">
        <v>512</v>
      </c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</row>
    <row r="41" spans="1:21" s="137" customFormat="1" ht="21.75" x14ac:dyDescent="0.3">
      <c r="A41" s="136" t="s">
        <v>1</v>
      </c>
      <c r="B41" s="255" t="s">
        <v>450</v>
      </c>
      <c r="C41" s="250"/>
      <c r="D41" s="250"/>
      <c r="E41" s="250"/>
      <c r="F41" s="250"/>
      <c r="G41" s="250"/>
      <c r="H41" s="250"/>
      <c r="I41" s="250"/>
      <c r="J41" s="251"/>
      <c r="K41" s="153"/>
      <c r="L41" s="136" t="s">
        <v>1</v>
      </c>
      <c r="M41" s="236" t="s">
        <v>493</v>
      </c>
      <c r="N41" s="250"/>
      <c r="O41" s="250"/>
      <c r="P41" s="250"/>
      <c r="Q41" s="250"/>
      <c r="R41" s="250"/>
      <c r="S41" s="250"/>
      <c r="T41" s="250"/>
      <c r="U41" s="251"/>
    </row>
    <row r="42" spans="1:21" s="129" customFormat="1" x14ac:dyDescent="0.3">
      <c r="A42" s="131" t="s">
        <v>3</v>
      </c>
      <c r="B42" s="132" t="s">
        <v>4</v>
      </c>
      <c r="C42" s="132" t="s">
        <v>5</v>
      </c>
      <c r="D42" s="132" t="s">
        <v>6</v>
      </c>
      <c r="E42" s="132" t="s">
        <v>7</v>
      </c>
      <c r="F42" s="132" t="s">
        <v>8</v>
      </c>
      <c r="G42" s="132" t="s">
        <v>9</v>
      </c>
      <c r="H42" s="126" t="s">
        <v>78</v>
      </c>
      <c r="I42" s="161" t="s">
        <v>458</v>
      </c>
      <c r="J42" s="161" t="s">
        <v>459</v>
      </c>
      <c r="K42" s="121"/>
      <c r="L42" s="131" t="s">
        <v>3</v>
      </c>
      <c r="M42" s="132" t="s">
        <v>4</v>
      </c>
      <c r="N42" s="132" t="s">
        <v>5</v>
      </c>
      <c r="O42" s="132" t="s">
        <v>6</v>
      </c>
      <c r="P42" s="132" t="s">
        <v>7</v>
      </c>
      <c r="Q42" s="132" t="s">
        <v>8</v>
      </c>
      <c r="R42" s="132" t="s">
        <v>9</v>
      </c>
      <c r="S42" s="126" t="s">
        <v>78</v>
      </c>
      <c r="T42" s="161" t="s">
        <v>458</v>
      </c>
      <c r="U42" s="161" t="s">
        <v>459</v>
      </c>
    </row>
    <row r="43" spans="1:21" ht="15" customHeight="1" x14ac:dyDescent="0.25">
      <c r="A43" s="127" t="s">
        <v>10</v>
      </c>
      <c r="B43" s="141">
        <v>26</v>
      </c>
      <c r="C43" s="141">
        <v>22</v>
      </c>
      <c r="D43" s="141" t="s">
        <v>11</v>
      </c>
      <c r="E43" s="141">
        <f>SUM(B43:D43)</f>
        <v>48</v>
      </c>
      <c r="F43" s="224">
        <f>E45/2</f>
        <v>47.5</v>
      </c>
      <c r="G43" s="224" t="str">
        <f>IF(OR(B45&lt;46,C45&lt;20,E45&lt;66),"F",IF(E45&lt;80,"D",IF(E45&lt;100,"C",IF(E45&lt;120,"B",IF(E45&lt;140,"A-",IF(E45&lt;160,"A","A+"))))))</f>
        <v>C</v>
      </c>
      <c r="H43" s="227">
        <f>IF(G43="F",0,IF(G43="D",1,IF(G43="C",2,IF(G43="B",3,IF(G43="A-",3.5,IF(G43="A",4,5))))))</f>
        <v>2</v>
      </c>
      <c r="I43" s="239">
        <f>IF(OR(H43=0,H46=0,H49=0,H50=0,H51=0,H52=0,H53=0,H54=0,H55=0),0,SUM(H43+H46+H49+H50+H51+H52+H53+H54+H55)/9)</f>
        <v>2.6666666666666665</v>
      </c>
      <c r="J43" s="233">
        <f>IF(H57=0,0,IF(H57/9&gt;=5,5,H57/9))</f>
        <v>2.7777777777777777</v>
      </c>
      <c r="K43" s="149"/>
      <c r="L43" s="127" t="s">
        <v>10</v>
      </c>
      <c r="M43" s="141">
        <v>31</v>
      </c>
      <c r="N43" s="141">
        <v>20</v>
      </c>
      <c r="O43" s="141" t="s">
        <v>11</v>
      </c>
      <c r="P43" s="141">
        <f>SUM(M43:O43)</f>
        <v>51</v>
      </c>
      <c r="Q43" s="224">
        <f>P45/2</f>
        <v>47.5</v>
      </c>
      <c r="R43" s="224" t="str">
        <f>IF(OR(M45&lt;46,N45&lt;20,P45&lt;66),"F",IF(P45&lt;80,"D",IF(P45&lt;100,"C",IF(P45&lt;120,"B",IF(P45&lt;140,"A-",IF(P45&lt;160,"A","A+"))))))</f>
        <v>C</v>
      </c>
      <c r="S43" s="224">
        <f>IF(R43="F",0,IF(R43="D",1,IF(R43="C",2,IF(R43="B",3,IF(R43="A-",3.5,IF(R43="A",4,5))))))</f>
        <v>2</v>
      </c>
      <c r="T43" s="230">
        <f>IF(OR(S43=0,S46=0,S49=0,S50=0,S51=0,S52=0,S53=0,S54=0,S55=0),0,SUM(S43+S46+S49+S50+S51+S52+S53+S54+S55)/9)</f>
        <v>3.3888888888888888</v>
      </c>
      <c r="U43" s="233">
        <f>IF(S57=0,0,IF(S57/9&gt;=5,5,S57/9))</f>
        <v>3.5</v>
      </c>
    </row>
    <row r="44" spans="1:21" ht="15" customHeight="1" x14ac:dyDescent="0.25">
      <c r="A44" s="127" t="s">
        <v>12</v>
      </c>
      <c r="B44" s="142">
        <v>24</v>
      </c>
      <c r="C44" s="142">
        <v>23</v>
      </c>
      <c r="D44" s="141" t="s">
        <v>11</v>
      </c>
      <c r="E44" s="141">
        <f t="shared" ref="E44:E56" si="14">SUM(B44:D44)</f>
        <v>47</v>
      </c>
      <c r="F44" s="225"/>
      <c r="G44" s="225"/>
      <c r="H44" s="228"/>
      <c r="I44" s="240"/>
      <c r="J44" s="234"/>
      <c r="K44" s="149"/>
      <c r="L44" s="127" t="s">
        <v>12</v>
      </c>
      <c r="M44" s="142">
        <v>27</v>
      </c>
      <c r="N44" s="142">
        <v>17</v>
      </c>
      <c r="O44" s="141" t="s">
        <v>11</v>
      </c>
      <c r="P44" s="141">
        <f t="shared" ref="P44:P51" si="15">SUM(M44:O44)</f>
        <v>44</v>
      </c>
      <c r="Q44" s="225"/>
      <c r="R44" s="225"/>
      <c r="S44" s="225"/>
      <c r="T44" s="231"/>
      <c r="U44" s="234"/>
    </row>
    <row r="45" spans="1:21" ht="15" customHeight="1" x14ac:dyDescent="0.25">
      <c r="A45" s="128" t="s">
        <v>13</v>
      </c>
      <c r="B45" s="144">
        <f>SUM(B43:B44)</f>
        <v>50</v>
      </c>
      <c r="C45" s="144">
        <f>SUM(C43:C44)</f>
        <v>45</v>
      </c>
      <c r="D45" s="145" t="s">
        <v>11</v>
      </c>
      <c r="E45" s="145">
        <f t="shared" si="14"/>
        <v>95</v>
      </c>
      <c r="F45" s="226"/>
      <c r="G45" s="226"/>
      <c r="H45" s="229"/>
      <c r="I45" s="240"/>
      <c r="J45" s="234"/>
      <c r="K45" s="149"/>
      <c r="L45" s="128" t="s">
        <v>13</v>
      </c>
      <c r="M45" s="144">
        <f>SUM(M43:M44)</f>
        <v>58</v>
      </c>
      <c r="N45" s="144">
        <f>SUM(N43:N44)</f>
        <v>37</v>
      </c>
      <c r="O45" s="145" t="s">
        <v>11</v>
      </c>
      <c r="P45" s="145">
        <f t="shared" si="15"/>
        <v>95</v>
      </c>
      <c r="Q45" s="226"/>
      <c r="R45" s="226"/>
      <c r="S45" s="226"/>
      <c r="T45" s="231"/>
      <c r="U45" s="234"/>
    </row>
    <row r="46" spans="1:21" ht="15" customHeight="1" x14ac:dyDescent="0.25">
      <c r="A46" s="127" t="s">
        <v>14</v>
      </c>
      <c r="B46" s="141">
        <v>47</v>
      </c>
      <c r="C46" s="141" t="s">
        <v>11</v>
      </c>
      <c r="D46" s="141" t="s">
        <v>11</v>
      </c>
      <c r="E46" s="141">
        <f t="shared" si="14"/>
        <v>47</v>
      </c>
      <c r="F46" s="224">
        <f>E48/2</f>
        <v>45</v>
      </c>
      <c r="G46" s="224" t="str">
        <f>IF(F46&gt;=80,"A+",IF(F46&gt;=70,"A",IF(F46&gt;=60,"A-",IF(F46&gt;=50,"B",IF(F46&gt;=40,"C",IF(F46&gt;=33,"D",IF(F46&lt;33,"F")))))))</f>
        <v>C</v>
      </c>
      <c r="H46" s="227">
        <f>IF(G46="F",0,IF(G46="D",1,IF(G46="C",2,IF(G46="B",3,IF(G46="A-",3.5,IF(G46="A",4,5))))))</f>
        <v>2</v>
      </c>
      <c r="I46" s="240"/>
      <c r="J46" s="234"/>
      <c r="K46" s="149"/>
      <c r="L46" s="127" t="s">
        <v>14</v>
      </c>
      <c r="M46" s="141">
        <v>54</v>
      </c>
      <c r="N46" s="141" t="s">
        <v>11</v>
      </c>
      <c r="O46" s="141" t="s">
        <v>11</v>
      </c>
      <c r="P46" s="141">
        <f t="shared" si="15"/>
        <v>54</v>
      </c>
      <c r="Q46" s="224">
        <f>P48/2</f>
        <v>50.5</v>
      </c>
      <c r="R46" s="224" t="str">
        <f>IF(Q46&lt;33,"F",IF(Q46&lt;40,"D",IF(Q46&lt;50,"C",IF(Q46&lt;60,"B",IF(Q46&lt;70,"A-",IF(Q46&lt;80,"A","A+"))))))</f>
        <v>B</v>
      </c>
      <c r="S46" s="224">
        <f>IF(R46="F",0,IF(R46="D",1,IF(R46="C",2,IF(R46="B",3,IF(R46="A-",3.5,IF(R46="A",4,5))))))</f>
        <v>3</v>
      </c>
      <c r="T46" s="231"/>
      <c r="U46" s="234"/>
    </row>
    <row r="47" spans="1:21" ht="15" customHeight="1" x14ac:dyDescent="0.25">
      <c r="A47" s="127" t="s">
        <v>15</v>
      </c>
      <c r="B47" s="142">
        <v>43</v>
      </c>
      <c r="C47" s="141" t="s">
        <v>11</v>
      </c>
      <c r="D47" s="141" t="s">
        <v>11</v>
      </c>
      <c r="E47" s="141">
        <f t="shared" si="14"/>
        <v>43</v>
      </c>
      <c r="F47" s="225"/>
      <c r="G47" s="225"/>
      <c r="H47" s="228"/>
      <c r="I47" s="240"/>
      <c r="J47" s="234"/>
      <c r="K47" s="149"/>
      <c r="L47" s="127" t="s">
        <v>15</v>
      </c>
      <c r="M47" s="142">
        <v>47</v>
      </c>
      <c r="N47" s="141" t="s">
        <v>11</v>
      </c>
      <c r="O47" s="141" t="s">
        <v>11</v>
      </c>
      <c r="P47" s="141">
        <f t="shared" si="15"/>
        <v>47</v>
      </c>
      <c r="Q47" s="225"/>
      <c r="R47" s="225"/>
      <c r="S47" s="225"/>
      <c r="T47" s="231"/>
      <c r="U47" s="234"/>
    </row>
    <row r="48" spans="1:21" ht="15" customHeight="1" x14ac:dyDescent="0.25">
      <c r="A48" s="128" t="s">
        <v>16</v>
      </c>
      <c r="B48" s="144">
        <f>SUM(B46:B47)</f>
        <v>90</v>
      </c>
      <c r="C48" s="145" t="s">
        <v>11</v>
      </c>
      <c r="D48" s="145" t="s">
        <v>11</v>
      </c>
      <c r="E48" s="145">
        <f t="shared" si="14"/>
        <v>90</v>
      </c>
      <c r="F48" s="226"/>
      <c r="G48" s="226"/>
      <c r="H48" s="229"/>
      <c r="I48" s="240"/>
      <c r="J48" s="234"/>
      <c r="K48" s="149"/>
      <c r="L48" s="128" t="s">
        <v>16</v>
      </c>
      <c r="M48" s="144">
        <f>SUM(M46:M47)</f>
        <v>101</v>
      </c>
      <c r="N48" s="145" t="s">
        <v>11</v>
      </c>
      <c r="O48" s="145" t="s">
        <v>11</v>
      </c>
      <c r="P48" s="145">
        <f t="shared" si="15"/>
        <v>101</v>
      </c>
      <c r="Q48" s="226"/>
      <c r="R48" s="226"/>
      <c r="S48" s="226"/>
      <c r="T48" s="231"/>
      <c r="U48" s="234"/>
    </row>
    <row r="49" spans="1:23" ht="15" customHeight="1" x14ac:dyDescent="0.25">
      <c r="A49" s="124" t="s">
        <v>17</v>
      </c>
      <c r="B49" s="142">
        <v>28</v>
      </c>
      <c r="C49" s="142">
        <v>23</v>
      </c>
      <c r="D49" s="141" t="s">
        <v>11</v>
      </c>
      <c r="E49" s="141">
        <f t="shared" si="14"/>
        <v>51</v>
      </c>
      <c r="F49" s="141">
        <f>SUM(E49)</f>
        <v>51</v>
      </c>
      <c r="G49" s="141" t="str">
        <f>IF(OR(B49&lt;23,C49&lt;10),"F",IF(E49&lt;40,"D",IF(E49&lt;50,"C",IF(E49&lt;60,"B",IF(E49&lt;70,"A-",IF(E49&lt;80,"A","A+"))))))</f>
        <v>B</v>
      </c>
      <c r="H49" s="146">
        <f t="shared" ref="H49:H56" si="16">IF(G49="F",0,IF(G49="D",1,IF(G49="C",2,IF(G49="B",3,IF(G49="A-",3.5,IF(G49="A",4,5))))))</f>
        <v>3</v>
      </c>
      <c r="I49" s="240"/>
      <c r="J49" s="234"/>
      <c r="K49" s="149"/>
      <c r="L49" s="124" t="s">
        <v>17</v>
      </c>
      <c r="M49" s="142">
        <v>37</v>
      </c>
      <c r="N49" s="142">
        <v>21</v>
      </c>
      <c r="O49" s="141" t="s">
        <v>11</v>
      </c>
      <c r="P49" s="141">
        <f t="shared" si="15"/>
        <v>58</v>
      </c>
      <c r="Q49" s="141">
        <f>SUM(P49)</f>
        <v>58</v>
      </c>
      <c r="R49" s="141" t="str">
        <f>IF(OR(M49&lt;23,N49&lt;10),"F",IF(P49&lt;40,"D",IF(P49&lt;50,"C",IF(P49&lt;60,"B",IF(P49&lt;70,"A-",IF(P49&lt;80,"A","A+"))))))</f>
        <v>B</v>
      </c>
      <c r="S49" s="141">
        <f t="shared" ref="S49:S56" si="17">IF(R49="F",0,IF(R49="D",1,IF(R49="C",2,IF(R49="B",3,IF(R49="A-",3.5,IF(R49="A",4,5))))))</f>
        <v>3</v>
      </c>
      <c r="T49" s="231"/>
      <c r="U49" s="234"/>
    </row>
    <row r="50" spans="1:23" ht="15" customHeight="1" x14ac:dyDescent="0.25">
      <c r="A50" s="124" t="s">
        <v>18</v>
      </c>
      <c r="B50" s="142">
        <v>31</v>
      </c>
      <c r="C50" s="142">
        <v>20</v>
      </c>
      <c r="D50" s="141" t="s">
        <v>11</v>
      </c>
      <c r="E50" s="141">
        <f t="shared" si="14"/>
        <v>51</v>
      </c>
      <c r="F50" s="141">
        <f t="shared" ref="F50:F56" si="18">SUM(E50)</f>
        <v>51</v>
      </c>
      <c r="G50" s="141" t="str">
        <f>IF(OR(B50&lt;23,C50&lt;10),"F",IF(E50&lt;40,"D",IF(E50&lt;50,"C",IF(E50&lt;60,"B",IF(E50&lt;70,"A-",IF(E50&lt;80,"A","A+"))))))</f>
        <v>B</v>
      </c>
      <c r="H50" s="146">
        <f t="shared" si="16"/>
        <v>3</v>
      </c>
      <c r="I50" s="240"/>
      <c r="J50" s="234"/>
      <c r="K50" s="149"/>
      <c r="L50" s="124" t="s">
        <v>18</v>
      </c>
      <c r="M50" s="142">
        <v>41</v>
      </c>
      <c r="N50" s="142">
        <v>26</v>
      </c>
      <c r="O50" s="141" t="s">
        <v>11</v>
      </c>
      <c r="P50" s="141">
        <f t="shared" si="15"/>
        <v>67</v>
      </c>
      <c r="Q50" s="141">
        <f t="shared" ref="Q50:Q51" si="19">SUM(P50)</f>
        <v>67</v>
      </c>
      <c r="R50" s="141" t="str">
        <f>IF(OR(M50&lt;23,N50&lt;10),"F",IF(P50&lt;40,"D",IF(P50&lt;50,"C",IF(P50&lt;60,"B",IF(P50&lt;70,"A-",IF(P50&lt;80,"A","A+"))))))</f>
        <v>A-</v>
      </c>
      <c r="S50" s="141">
        <f t="shared" si="17"/>
        <v>3.5</v>
      </c>
      <c r="T50" s="231"/>
      <c r="U50" s="234"/>
    </row>
    <row r="51" spans="1:23" ht="15" customHeight="1" x14ac:dyDescent="0.25">
      <c r="A51" s="124" t="s">
        <v>2</v>
      </c>
      <c r="B51" s="142">
        <v>36</v>
      </c>
      <c r="C51" s="142">
        <v>18</v>
      </c>
      <c r="D51" s="141" t="s">
        <v>11</v>
      </c>
      <c r="E51" s="141">
        <f t="shared" si="14"/>
        <v>54</v>
      </c>
      <c r="F51" s="141">
        <f t="shared" si="18"/>
        <v>54</v>
      </c>
      <c r="G51" s="141" t="str">
        <f>IF(OR(B51&lt;23,C51&lt;10),"F",IF(E51&lt;40,"D",IF(E51&lt;50,"C",IF(E51&lt;60,"B",IF(E51&lt;70,"A-",IF(E51&lt;80,"A","A+"))))))</f>
        <v>B</v>
      </c>
      <c r="H51" s="146">
        <f t="shared" si="16"/>
        <v>3</v>
      </c>
      <c r="I51" s="240"/>
      <c r="J51" s="234"/>
      <c r="K51" s="149"/>
      <c r="L51" s="124" t="s">
        <v>19</v>
      </c>
      <c r="M51" s="142">
        <v>40</v>
      </c>
      <c r="N51" s="142">
        <v>16</v>
      </c>
      <c r="O51" s="141" t="s">
        <v>11</v>
      </c>
      <c r="P51" s="141">
        <f t="shared" si="15"/>
        <v>56</v>
      </c>
      <c r="Q51" s="141">
        <f t="shared" si="19"/>
        <v>56</v>
      </c>
      <c r="R51" s="141" t="str">
        <f>IF(OR(M51&lt;23,N51&lt;10),"F",IF(P51&lt;40,"D",IF(P51&lt;50,"C",IF(P51&lt;60,"B",IF(P51&lt;70,"A-",IF(P51&lt;80,"A","A+"))))))</f>
        <v>B</v>
      </c>
      <c r="S51" s="141">
        <f t="shared" si="17"/>
        <v>3</v>
      </c>
      <c r="T51" s="231"/>
      <c r="U51" s="234"/>
    </row>
    <row r="52" spans="1:23" ht="15" customHeight="1" x14ac:dyDescent="0.25">
      <c r="A52" s="124" t="s">
        <v>20</v>
      </c>
      <c r="B52" s="141">
        <v>0</v>
      </c>
      <c r="C52" s="142">
        <v>19</v>
      </c>
      <c r="D52" s="141">
        <v>21</v>
      </c>
      <c r="E52" s="141">
        <f>SUM(C52:D52)</f>
        <v>40</v>
      </c>
      <c r="F52" s="141">
        <f t="shared" si="18"/>
        <v>40</v>
      </c>
      <c r="G52" s="141" t="str">
        <f>IF(OR(C52&lt;8,D52&lt;8,E52&lt;17),"F",IF(E52&lt;20,"D",IF(E52&lt;25,"C",IF(E52&lt;30,"B",IF(E52&lt;35,"A-",IF(E52&lt;40,"A","A+"))))))</f>
        <v>A+</v>
      </c>
      <c r="H52" s="141">
        <f t="shared" si="16"/>
        <v>5</v>
      </c>
      <c r="I52" s="240"/>
      <c r="J52" s="234"/>
      <c r="K52" s="149"/>
      <c r="L52" s="124" t="s">
        <v>20</v>
      </c>
      <c r="M52" s="141">
        <v>0</v>
      </c>
      <c r="N52" s="142">
        <v>19</v>
      </c>
      <c r="O52" s="141">
        <v>21</v>
      </c>
      <c r="P52" s="141">
        <f>SUM(N52:O52)</f>
        <v>40</v>
      </c>
      <c r="Q52" s="141">
        <f t="shared" ref="Q52" si="20">SUM(P52)</f>
        <v>40</v>
      </c>
      <c r="R52" s="141" t="str">
        <f>IF(OR(N52&lt;8,O52&lt;8,P52&lt;17),"F",IF(P52&lt;20,"D",IF(P52&lt;25,"C",IF(P52&lt;30,"B",IF(P52&lt;35,"A-",IF(P52&lt;40,"A","A+"))))))</f>
        <v>A+</v>
      </c>
      <c r="S52" s="141">
        <f t="shared" si="17"/>
        <v>5</v>
      </c>
      <c r="T52" s="231"/>
      <c r="U52" s="234"/>
      <c r="W52" t="s">
        <v>434</v>
      </c>
    </row>
    <row r="53" spans="1:23" ht="15" customHeight="1" x14ac:dyDescent="0.25">
      <c r="A53" s="124" t="s">
        <v>23</v>
      </c>
      <c r="B53" s="142">
        <v>32</v>
      </c>
      <c r="C53" s="142">
        <v>10</v>
      </c>
      <c r="D53" s="141"/>
      <c r="E53" s="141">
        <f t="shared" si="14"/>
        <v>42</v>
      </c>
      <c r="F53" s="141">
        <f t="shared" si="18"/>
        <v>42</v>
      </c>
      <c r="G53" s="141" t="str">
        <f>IF(OR(B53&lt;23,C53&lt;10),"F",IF(E53&lt;40,"D",IF(E53&lt;50,"C",IF(E53&lt;60,"B",IF(E53&lt;70,"A-",IF(E53&lt;80,"A","A+"))))))</f>
        <v>C</v>
      </c>
      <c r="H53" s="146">
        <f t="shared" si="16"/>
        <v>2</v>
      </c>
      <c r="I53" s="240"/>
      <c r="J53" s="234"/>
      <c r="K53" s="149"/>
      <c r="L53" s="124" t="s">
        <v>24</v>
      </c>
      <c r="M53" s="142">
        <v>21</v>
      </c>
      <c r="N53" s="142">
        <v>18</v>
      </c>
      <c r="O53" s="141">
        <v>24</v>
      </c>
      <c r="P53" s="141">
        <f>SUM(M53:O53)</f>
        <v>63</v>
      </c>
      <c r="Q53" s="141">
        <f>SUM(P53)</f>
        <v>63</v>
      </c>
      <c r="R53" s="141" t="str">
        <f>IF(OR(M53&lt;16,N53&lt;8,O53&lt;8,P53&lt;33),"F",IF(Q53&lt;40,"D",IF(Q53&lt;50,"C",IF(Q53&lt;60,"B",IF(Q53&lt;70,"A-",IF(Q53&lt;80,"A","A+"))))))</f>
        <v>A-</v>
      </c>
      <c r="S53" s="141">
        <f t="shared" si="17"/>
        <v>3.5</v>
      </c>
      <c r="T53" s="231"/>
      <c r="U53" s="234"/>
    </row>
    <row r="54" spans="1:23" ht="15" customHeight="1" x14ac:dyDescent="0.25">
      <c r="A54" s="124" t="s">
        <v>25</v>
      </c>
      <c r="B54" s="142">
        <v>30</v>
      </c>
      <c r="C54" s="142">
        <v>15</v>
      </c>
      <c r="D54" s="141"/>
      <c r="E54" s="141">
        <f t="shared" si="14"/>
        <v>45</v>
      </c>
      <c r="F54" s="141">
        <f t="shared" si="18"/>
        <v>45</v>
      </c>
      <c r="G54" s="141" t="str">
        <f>IF(OR(B54&lt;23,C54&lt;10),"F",IF(E54&lt;40,"D",IF(E54&lt;50,"C",IF(E54&lt;60,"B",IF(E54&lt;70,"A-",IF(E54&lt;80,"A","A+"))))))</f>
        <v>C</v>
      </c>
      <c r="H54" s="146">
        <f t="shared" si="16"/>
        <v>2</v>
      </c>
      <c r="I54" s="240"/>
      <c r="J54" s="234"/>
      <c r="K54" s="149"/>
      <c r="L54" s="124" t="s">
        <v>22</v>
      </c>
      <c r="M54" s="142">
        <v>29</v>
      </c>
      <c r="N54" s="142">
        <v>19</v>
      </c>
      <c r="O54" s="141">
        <v>18</v>
      </c>
      <c r="P54" s="141">
        <f>SUM(M54:O54)</f>
        <v>66</v>
      </c>
      <c r="Q54" s="141">
        <f>SUM(P54)</f>
        <v>66</v>
      </c>
      <c r="R54" s="141" t="str">
        <f>IF(OR(M54&lt;16,N54&lt;8,O54&lt;8,P54&lt;33),"F",IF(Q54&lt;40,"D",IF(Q54&lt;50,"C",IF(Q54&lt;60,"B",IF(Q54&lt;70,"A-",IF(Q54&lt;80,"A","A+"))))))</f>
        <v>A-</v>
      </c>
      <c r="S54" s="141">
        <f t="shared" si="17"/>
        <v>3.5</v>
      </c>
      <c r="T54" s="231"/>
      <c r="U54" s="234"/>
    </row>
    <row r="55" spans="1:23" ht="15" customHeight="1" x14ac:dyDescent="0.25">
      <c r="A55" s="124" t="s">
        <v>21</v>
      </c>
      <c r="B55" s="142">
        <v>30</v>
      </c>
      <c r="C55" s="142">
        <v>10</v>
      </c>
      <c r="D55" s="141"/>
      <c r="E55" s="141">
        <f t="shared" si="14"/>
        <v>40</v>
      </c>
      <c r="F55" s="141">
        <f t="shared" si="18"/>
        <v>40</v>
      </c>
      <c r="G55" s="141" t="str">
        <f>IF(OR(B55&lt;23,C55&lt;10),"F",IF(E55&lt;40,"D",IF(E55&lt;50,"C",IF(E55&lt;60,"B",IF(E55&lt;70,"A-",IF(E55&lt;80,"A","A+"))))))</f>
        <v>C</v>
      </c>
      <c r="H55" s="146">
        <f t="shared" si="16"/>
        <v>2</v>
      </c>
      <c r="I55" s="241"/>
      <c r="J55" s="234"/>
      <c r="K55" s="149"/>
      <c r="L55" s="124" t="s">
        <v>27</v>
      </c>
      <c r="M55" s="142">
        <v>36</v>
      </c>
      <c r="N55" s="142">
        <v>17</v>
      </c>
      <c r="O55" s="141">
        <v>25</v>
      </c>
      <c r="P55" s="141">
        <f>SUM(M55:O55)</f>
        <v>78</v>
      </c>
      <c r="Q55" s="141">
        <f>SUM(P55)</f>
        <v>78</v>
      </c>
      <c r="R55" s="141" t="str">
        <f>IF(OR(M55&lt;16,N55&lt;8,O55&lt;8,P55&lt;33),"F",IF(Q55&lt;40,"D",IF(Q55&lt;50,"C",IF(Q55&lt;60,"B",IF(Q55&lt;70,"A-",IF(Q55&lt;80,"A","A+"))))))</f>
        <v>A</v>
      </c>
      <c r="S55" s="141">
        <f t="shared" si="17"/>
        <v>4</v>
      </c>
      <c r="T55" s="232"/>
      <c r="U55" s="234"/>
    </row>
    <row r="56" spans="1:23" ht="15" customHeight="1" x14ac:dyDescent="0.25">
      <c r="A56" s="124" t="s">
        <v>28</v>
      </c>
      <c r="B56" s="142">
        <v>17</v>
      </c>
      <c r="C56" s="142">
        <v>18</v>
      </c>
      <c r="D56" s="141">
        <v>20</v>
      </c>
      <c r="E56" s="141">
        <f t="shared" si="14"/>
        <v>55</v>
      </c>
      <c r="F56" s="141">
        <f t="shared" si="18"/>
        <v>55</v>
      </c>
      <c r="G56" s="141" t="str">
        <f>IF(F56&gt;=80,"A+",IF(F56&gt;=70,"A",IF(F56&gt;=60,"A-",IF(F56&gt;=50,"B",IF(F56&gt;=40,"C",IF(F56&gt;=33,"D",IF(F56&lt;33,"F")))))))</f>
        <v>B</v>
      </c>
      <c r="H56" s="146">
        <f t="shared" si="16"/>
        <v>3</v>
      </c>
      <c r="I56" s="148">
        <f>IF(H56&gt;2,H56-2,0)</f>
        <v>1</v>
      </c>
      <c r="J56" s="235"/>
      <c r="K56" s="149"/>
      <c r="L56" s="124" t="s">
        <v>26</v>
      </c>
      <c r="M56" s="142">
        <v>18</v>
      </c>
      <c r="N56" s="142">
        <v>17</v>
      </c>
      <c r="O56" s="141">
        <v>23</v>
      </c>
      <c r="P56" s="141">
        <f>SUM(M56:O56)</f>
        <v>58</v>
      </c>
      <c r="Q56" s="141">
        <f>SUM(P56)</f>
        <v>58</v>
      </c>
      <c r="R56" s="141" t="str">
        <f>IF(Q56&lt;33,"F",IF(Q56&lt;40,"D",IF(Q56&lt;50,"C",IF(Q56&lt;60,"B",IF(Q56&lt;70,"A-",IF(Q56&lt;80,"A","A+"))))))</f>
        <v>B</v>
      </c>
      <c r="S56" s="141">
        <f t="shared" si="17"/>
        <v>3</v>
      </c>
      <c r="T56" s="148">
        <f>IF(S56&gt;2,S56-2,0)</f>
        <v>1</v>
      </c>
      <c r="U56" s="235"/>
    </row>
    <row r="57" spans="1:23" x14ac:dyDescent="0.25">
      <c r="A57" s="124" t="s">
        <v>79</v>
      </c>
      <c r="B57" s="145">
        <f>SUM(B45,B48,B49:B56)</f>
        <v>344</v>
      </c>
      <c r="C57" s="145">
        <f>SUM(C45,C49:C56)</f>
        <v>178</v>
      </c>
      <c r="D57" s="145">
        <f>SUM(D52:D56)</f>
        <v>41</v>
      </c>
      <c r="E57" s="164">
        <f>SUM(B57:D57)</f>
        <v>563</v>
      </c>
      <c r="F57" s="141"/>
      <c r="G57" s="162">
        <f>COUNTIF(G43:G55,"=F")</f>
        <v>0</v>
      </c>
      <c r="H57" s="146">
        <f>IF(OR(H43=0,H46=0,H49=0,H50=0,H51=0,H52=0,H53=0,H54=0,H55=0),0,SUM(H43+H46+H49+H50+H51+H52+H53+H54+H55+I56))</f>
        <v>25</v>
      </c>
      <c r="I57" s="163" t="s">
        <v>460</v>
      </c>
      <c r="J57" s="166" t="str">
        <f>IF(OR(H43&lt;1,H46&lt;1,H49&lt;1,H50&lt;1,H51&lt;1,H52&lt;1,H53&lt;1,H54&lt;1,H55&lt;1),"F",IF(J43&lt;2,"D",IF(J43&lt;3,"C",IF(J43&lt;3.5,"B",IF(J43&lt;4,"A-",IF(J43&lt;5,"A","A+"))))))</f>
        <v>C</v>
      </c>
      <c r="K57" s="149"/>
      <c r="L57" s="124" t="s">
        <v>79</v>
      </c>
      <c r="M57" s="145">
        <f>SUM(M45,M48,M49:M56)</f>
        <v>381</v>
      </c>
      <c r="N57" s="145">
        <f>SUM(N45,N49:N56)</f>
        <v>190</v>
      </c>
      <c r="O57" s="145">
        <f>SUM(O52:O56)</f>
        <v>111</v>
      </c>
      <c r="P57" s="164">
        <f>SUM(M57:O57)</f>
        <v>682</v>
      </c>
      <c r="Q57" s="165" t="s">
        <v>11</v>
      </c>
      <c r="R57" s="162">
        <f>COUNTIF(R44:R55,"F")</f>
        <v>0</v>
      </c>
      <c r="S57" s="146">
        <f>IF(OR(S43=0,S46=0,S49=0,S50=0,S51=0,S52=0,S53=0,S54=0,S55=0),0,SUM(S43+S46+S49+S50+S51+S52+S53+S54+S55+T56))</f>
        <v>31.5</v>
      </c>
      <c r="T57" s="163" t="s">
        <v>460</v>
      </c>
      <c r="U57" s="162" t="str">
        <f>IF(OR(S43&lt;1,S46&lt;1,S49&lt;1,S50&lt;1,S51&lt;1,S52&lt;1,S53&lt;1,S54&lt;1,S55&lt;1),"F",IF(U43&lt;2,"D",IF(U43&lt;3,"C",IF(U43&lt;3.5,"B",IF(U43&lt;4,"A-",IF(U43&lt;5,"A","A+"))))))</f>
        <v>A-</v>
      </c>
      <c r="V57" s="160" t="s">
        <v>434</v>
      </c>
    </row>
    <row r="58" spans="1:23" s="137" customFormat="1" ht="21.75" x14ac:dyDescent="0.3">
      <c r="A58" s="136" t="s">
        <v>1</v>
      </c>
      <c r="B58" s="236" t="s">
        <v>494</v>
      </c>
      <c r="C58" s="250"/>
      <c r="D58" s="250"/>
      <c r="E58" s="250"/>
      <c r="F58" s="250"/>
      <c r="G58" s="250"/>
      <c r="H58" s="250"/>
      <c r="I58" s="250"/>
      <c r="J58" s="251"/>
      <c r="K58" s="153"/>
      <c r="L58" s="136" t="s">
        <v>1</v>
      </c>
      <c r="M58" s="236" t="s">
        <v>447</v>
      </c>
      <c r="N58" s="250"/>
      <c r="O58" s="250"/>
      <c r="P58" s="250"/>
      <c r="Q58" s="250"/>
      <c r="R58" s="250"/>
      <c r="S58" s="250"/>
      <c r="T58" s="250"/>
      <c r="U58" s="251"/>
    </row>
    <row r="59" spans="1:23" s="129" customFormat="1" x14ac:dyDescent="0.3">
      <c r="A59" s="124" t="s">
        <v>3</v>
      </c>
      <c r="B59" s="141" t="s">
        <v>4</v>
      </c>
      <c r="C59" s="141" t="s">
        <v>5</v>
      </c>
      <c r="D59" s="141" t="s">
        <v>6</v>
      </c>
      <c r="E59" s="141" t="s">
        <v>7</v>
      </c>
      <c r="F59" s="141" t="s">
        <v>8</v>
      </c>
      <c r="G59" s="141" t="s">
        <v>9</v>
      </c>
      <c r="H59" s="126" t="s">
        <v>78</v>
      </c>
      <c r="I59" s="161" t="s">
        <v>458</v>
      </c>
      <c r="J59" s="161" t="s">
        <v>459</v>
      </c>
      <c r="K59" s="149"/>
      <c r="L59" s="147" t="s">
        <v>3</v>
      </c>
      <c r="M59" s="141" t="s">
        <v>4</v>
      </c>
      <c r="N59" s="141" t="s">
        <v>5</v>
      </c>
      <c r="O59" s="141" t="s">
        <v>6</v>
      </c>
      <c r="P59" s="141" t="s">
        <v>7</v>
      </c>
      <c r="Q59" s="141" t="s">
        <v>8</v>
      </c>
      <c r="R59" s="141" t="s">
        <v>9</v>
      </c>
      <c r="S59" s="126" t="s">
        <v>78</v>
      </c>
      <c r="T59" s="161" t="s">
        <v>458</v>
      </c>
      <c r="U59" s="161" t="s">
        <v>459</v>
      </c>
    </row>
    <row r="60" spans="1:23" ht="15" customHeight="1" x14ac:dyDescent="0.25">
      <c r="A60" s="127" t="s">
        <v>10</v>
      </c>
      <c r="B60" s="141">
        <v>36</v>
      </c>
      <c r="C60" s="141">
        <v>19</v>
      </c>
      <c r="D60" s="141" t="s">
        <v>11</v>
      </c>
      <c r="E60" s="141">
        <f>SUM(B60:D60)</f>
        <v>55</v>
      </c>
      <c r="F60" s="224">
        <f>E62/2</f>
        <v>54</v>
      </c>
      <c r="G60" s="224" t="str">
        <f>IF(OR(B62&lt;46,C62&lt;20,E62&lt;66),"F",IF(E62&lt;80,"D",IF(E62&lt;100,"C",IF(E62&lt;120,"B",IF(E62&lt;140,"A-",IF(E62&lt;160,"A","A+"))))))</f>
        <v>B</v>
      </c>
      <c r="H60" s="227">
        <f>IF(G60="F",0,IF(G60="D",1,IF(G60="C",2,IF(G60="B",3,IF(G60="A-",3.5,IF(G60="A",4,5))))))</f>
        <v>3</v>
      </c>
      <c r="I60" s="239">
        <f>IF(OR(H60=0,H63=0,H66=0,H67=0,H68=0,H69=0,H70=0,H71=0,H72=0),0,SUM(H60+H63+H66+H67+H68+H69+H70+H71+H72)/9)</f>
        <v>3.0555555555555554</v>
      </c>
      <c r="J60" s="233">
        <f>IF(H74=0,0,IF(H74/9&gt;=5,5,H74/9))</f>
        <v>3.2222222222222223</v>
      </c>
      <c r="K60" s="149"/>
      <c r="L60" s="127" t="s">
        <v>10</v>
      </c>
      <c r="M60" s="141">
        <v>25</v>
      </c>
      <c r="N60" s="141">
        <v>18</v>
      </c>
      <c r="O60" s="141" t="s">
        <v>11</v>
      </c>
      <c r="P60" s="141">
        <f>SUM(M60:O60)</f>
        <v>43</v>
      </c>
      <c r="Q60" s="224">
        <f>P62/2</f>
        <v>44</v>
      </c>
      <c r="R60" s="224" t="str">
        <f>IF(OR(M62&lt;46,N62&lt;20,P62&lt;66),"F",IF(P62&lt;80,"D",IF(P62&lt;100,"C",IF(P62&lt;120,"B",IF(P62&lt;140,"A-",IF(P62&lt;160,"A","A+"))))))</f>
        <v>C</v>
      </c>
      <c r="S60" s="224">
        <f>IF(R60="F",0,IF(R60="D",1,IF(R60="C",2,IF(R60="B",3,IF(R60="A-",3.5,IF(R60="A",4,5))))))</f>
        <v>2</v>
      </c>
      <c r="T60" s="230">
        <f>IF(OR(S60=0,S63=0,S66=0,S67=0,S68=0,S69=0,S70=0,S71=0,S72=0),0,SUM(S60+S63+S66+S67+S68+S69+S70+S71+S72)/9)</f>
        <v>3.2777777777777777</v>
      </c>
      <c r="U60" s="233">
        <f>IF(S74=0,0,IF(S74/9&gt;=5,5,S74/9))</f>
        <v>3.3888888888888888</v>
      </c>
      <c r="W60" t="s">
        <v>434</v>
      </c>
    </row>
    <row r="61" spans="1:23" ht="15" customHeight="1" x14ac:dyDescent="0.25">
      <c r="A61" s="127" t="s">
        <v>12</v>
      </c>
      <c r="B61" s="142">
        <v>30</v>
      </c>
      <c r="C61" s="142">
        <v>23</v>
      </c>
      <c r="D61" s="141" t="s">
        <v>11</v>
      </c>
      <c r="E61" s="141">
        <f t="shared" ref="E61:E73" si="21">SUM(B61:D61)</f>
        <v>53</v>
      </c>
      <c r="F61" s="225"/>
      <c r="G61" s="225"/>
      <c r="H61" s="228"/>
      <c r="I61" s="240"/>
      <c r="J61" s="234"/>
      <c r="K61" s="149"/>
      <c r="L61" s="127" t="s">
        <v>12</v>
      </c>
      <c r="M61" s="142">
        <v>24</v>
      </c>
      <c r="N61" s="142">
        <v>21</v>
      </c>
      <c r="O61" s="141" t="s">
        <v>11</v>
      </c>
      <c r="P61" s="141">
        <f t="shared" ref="P61:P68" si="22">SUM(M61:O61)</f>
        <v>45</v>
      </c>
      <c r="Q61" s="225"/>
      <c r="R61" s="225"/>
      <c r="S61" s="225"/>
      <c r="T61" s="231"/>
      <c r="U61" s="234"/>
    </row>
    <row r="62" spans="1:23" ht="15" customHeight="1" x14ac:dyDescent="0.25">
      <c r="A62" s="128" t="s">
        <v>13</v>
      </c>
      <c r="B62" s="144">
        <f>SUM(B60:B61)</f>
        <v>66</v>
      </c>
      <c r="C62" s="144">
        <f>SUM(C60:C61)</f>
        <v>42</v>
      </c>
      <c r="D62" s="145" t="s">
        <v>11</v>
      </c>
      <c r="E62" s="145">
        <f t="shared" si="21"/>
        <v>108</v>
      </c>
      <c r="F62" s="226"/>
      <c r="G62" s="226"/>
      <c r="H62" s="229"/>
      <c r="I62" s="240"/>
      <c r="J62" s="234"/>
      <c r="K62" s="149"/>
      <c r="L62" s="128" t="s">
        <v>13</v>
      </c>
      <c r="M62" s="144">
        <f>SUM(M60:M61)</f>
        <v>49</v>
      </c>
      <c r="N62" s="144">
        <f>SUM(N60:N61)</f>
        <v>39</v>
      </c>
      <c r="O62" s="145" t="s">
        <v>11</v>
      </c>
      <c r="P62" s="145">
        <f t="shared" si="22"/>
        <v>88</v>
      </c>
      <c r="Q62" s="226"/>
      <c r="R62" s="226"/>
      <c r="S62" s="226"/>
      <c r="T62" s="231"/>
      <c r="U62" s="234"/>
    </row>
    <row r="63" spans="1:23" ht="15" customHeight="1" x14ac:dyDescent="0.25">
      <c r="A63" s="127" t="s">
        <v>14</v>
      </c>
      <c r="B63" s="141">
        <v>45</v>
      </c>
      <c r="C63" s="141" t="s">
        <v>11</v>
      </c>
      <c r="D63" s="141" t="s">
        <v>11</v>
      </c>
      <c r="E63" s="141">
        <f t="shared" si="21"/>
        <v>45</v>
      </c>
      <c r="F63" s="224">
        <f>E65/2</f>
        <v>48.5</v>
      </c>
      <c r="G63" s="224" t="str">
        <f>IF(F63&gt;=80,"A+",IF(F63&gt;=70,"A",IF(F63&gt;=60,"A-",IF(F63&gt;=50,"B",IF(F63&gt;=40,"C",IF(F63&gt;=33,"D",IF(F63&lt;33,"F")))))))</f>
        <v>C</v>
      </c>
      <c r="H63" s="227">
        <f>IF(G63="F",0,IF(G63="D",1,IF(G63="C",2,IF(G63="B",3,IF(G63="A-",3.5,IF(G63="A",4,5))))))</f>
        <v>2</v>
      </c>
      <c r="I63" s="240"/>
      <c r="J63" s="234"/>
      <c r="K63" s="149"/>
      <c r="L63" s="127" t="s">
        <v>14</v>
      </c>
      <c r="M63" s="141">
        <v>38</v>
      </c>
      <c r="N63" s="141" t="s">
        <v>11</v>
      </c>
      <c r="O63" s="141" t="s">
        <v>11</v>
      </c>
      <c r="P63" s="141">
        <f t="shared" si="22"/>
        <v>38</v>
      </c>
      <c r="Q63" s="224">
        <f>P65/2</f>
        <v>42</v>
      </c>
      <c r="R63" s="224" t="str">
        <f>IF(Q63&lt;33,"F",IF(Q63&lt;40,"D",IF(Q63&lt;50,"C",IF(Q63&lt;60,"B",IF(Q63&lt;70,"A-",IF(Q63&lt;80,"A","A+"))))))</f>
        <v>C</v>
      </c>
      <c r="S63" s="224">
        <f>IF(R63="F",0,IF(R63="D",1,IF(R63="C",2,IF(R63="B",3,IF(R63="A-",3.5,IF(R63="A",4,5))))))</f>
        <v>2</v>
      </c>
      <c r="T63" s="231"/>
      <c r="U63" s="234"/>
    </row>
    <row r="64" spans="1:23" ht="15" customHeight="1" x14ac:dyDescent="0.25">
      <c r="A64" s="127" t="s">
        <v>15</v>
      </c>
      <c r="B64" s="142">
        <v>52</v>
      </c>
      <c r="C64" s="141" t="s">
        <v>11</v>
      </c>
      <c r="D64" s="141" t="s">
        <v>11</v>
      </c>
      <c r="E64" s="141">
        <f t="shared" si="21"/>
        <v>52</v>
      </c>
      <c r="F64" s="225"/>
      <c r="G64" s="225"/>
      <c r="H64" s="228"/>
      <c r="I64" s="240"/>
      <c r="J64" s="234"/>
      <c r="K64" s="149"/>
      <c r="L64" s="127" t="s">
        <v>15</v>
      </c>
      <c r="M64" s="142">
        <v>46</v>
      </c>
      <c r="N64" s="141" t="s">
        <v>11</v>
      </c>
      <c r="O64" s="141" t="s">
        <v>11</v>
      </c>
      <c r="P64" s="141">
        <f t="shared" si="22"/>
        <v>46</v>
      </c>
      <c r="Q64" s="225"/>
      <c r="R64" s="225"/>
      <c r="S64" s="225"/>
      <c r="T64" s="231"/>
      <c r="U64" s="234"/>
    </row>
    <row r="65" spans="1:21" ht="15" customHeight="1" x14ac:dyDescent="0.25">
      <c r="A65" s="128" t="s">
        <v>16</v>
      </c>
      <c r="B65" s="144">
        <f>SUM(B63:B64)</f>
        <v>97</v>
      </c>
      <c r="C65" s="145" t="s">
        <v>11</v>
      </c>
      <c r="D65" s="145" t="s">
        <v>11</v>
      </c>
      <c r="E65" s="145">
        <f t="shared" si="21"/>
        <v>97</v>
      </c>
      <c r="F65" s="226"/>
      <c r="G65" s="226"/>
      <c r="H65" s="229"/>
      <c r="I65" s="240"/>
      <c r="J65" s="234"/>
      <c r="K65" s="149"/>
      <c r="L65" s="128" t="s">
        <v>16</v>
      </c>
      <c r="M65" s="144">
        <f>SUM(M63:M64)</f>
        <v>84</v>
      </c>
      <c r="N65" s="145" t="s">
        <v>11</v>
      </c>
      <c r="O65" s="145" t="s">
        <v>11</v>
      </c>
      <c r="P65" s="145">
        <f t="shared" si="22"/>
        <v>84</v>
      </c>
      <c r="Q65" s="226"/>
      <c r="R65" s="226"/>
      <c r="S65" s="226"/>
      <c r="T65" s="231"/>
      <c r="U65" s="234"/>
    </row>
    <row r="66" spans="1:21" ht="15" customHeight="1" x14ac:dyDescent="0.25">
      <c r="A66" s="124" t="s">
        <v>17</v>
      </c>
      <c r="B66" s="142">
        <v>29</v>
      </c>
      <c r="C66" s="142">
        <v>23</v>
      </c>
      <c r="D66" s="141" t="s">
        <v>11</v>
      </c>
      <c r="E66" s="141">
        <f t="shared" si="21"/>
        <v>52</v>
      </c>
      <c r="F66" s="141">
        <f>SUM(E66)</f>
        <v>52</v>
      </c>
      <c r="G66" s="141" t="str">
        <f>IF(OR(B66&lt;23,C66&lt;10),"F",IF(E66&lt;40,"D",IF(E66&lt;50,"C",IF(E66&lt;60,"B",IF(E66&lt;70,"A-",IF(E66&lt;80,"A","A+"))))))</f>
        <v>B</v>
      </c>
      <c r="H66" s="146">
        <f t="shared" ref="H66:H73" si="23">IF(G66="F",0,IF(G66="D",1,IF(G66="C",2,IF(G66="B",3,IF(G66="A-",3.5,IF(G66="A",4,5))))))</f>
        <v>3</v>
      </c>
      <c r="I66" s="240"/>
      <c r="J66" s="234"/>
      <c r="K66" s="149"/>
      <c r="L66" s="124" t="s">
        <v>17</v>
      </c>
      <c r="M66" s="142">
        <v>36</v>
      </c>
      <c r="N66" s="142">
        <v>18</v>
      </c>
      <c r="O66" s="141" t="s">
        <v>11</v>
      </c>
      <c r="P66" s="141">
        <f t="shared" si="22"/>
        <v>54</v>
      </c>
      <c r="Q66" s="141">
        <f>SUM(P66)</f>
        <v>54</v>
      </c>
      <c r="R66" s="141" t="str">
        <f>IF(OR(M66&lt;23,N66&lt;10),"F",IF(P66&lt;40,"D",IF(P66&lt;50,"C",IF(P66&lt;60,"B",IF(P66&lt;70,"A-",IF(P66&lt;80,"A","A+"))))))</f>
        <v>B</v>
      </c>
      <c r="S66" s="141">
        <f t="shared" ref="S66:S73" si="24">IF(R66="F",0,IF(R66="D",1,IF(R66="C",2,IF(R66="B",3,IF(R66="A-",3.5,IF(R66="A",4,5))))))</f>
        <v>3</v>
      </c>
      <c r="T66" s="231"/>
      <c r="U66" s="234"/>
    </row>
    <row r="67" spans="1:21" ht="15" customHeight="1" x14ac:dyDescent="0.25">
      <c r="A67" s="124" t="s">
        <v>18</v>
      </c>
      <c r="B67" s="142">
        <v>54</v>
      </c>
      <c r="C67" s="142">
        <v>19</v>
      </c>
      <c r="D67" s="141" t="s">
        <v>11</v>
      </c>
      <c r="E67" s="141">
        <f t="shared" si="21"/>
        <v>73</v>
      </c>
      <c r="F67" s="141">
        <f t="shared" ref="F67:F73" si="25">SUM(E67)</f>
        <v>73</v>
      </c>
      <c r="G67" s="141" t="str">
        <f>IF(OR(B67&lt;23,C67&lt;10),"F",IF(E67&lt;40,"D",IF(E67&lt;50,"C",IF(E67&lt;60,"B",IF(E67&lt;70,"A-",IF(E67&lt;80,"A","A+"))))))</f>
        <v>A</v>
      </c>
      <c r="H67" s="146">
        <f t="shared" si="23"/>
        <v>4</v>
      </c>
      <c r="I67" s="240"/>
      <c r="J67" s="234"/>
      <c r="K67" s="149"/>
      <c r="L67" s="124" t="s">
        <v>18</v>
      </c>
      <c r="M67" s="142">
        <v>34</v>
      </c>
      <c r="N67" s="142">
        <v>28</v>
      </c>
      <c r="O67" s="141" t="s">
        <v>11</v>
      </c>
      <c r="P67" s="141">
        <f t="shared" si="22"/>
        <v>62</v>
      </c>
      <c r="Q67" s="141">
        <f t="shared" ref="Q67:Q68" si="26">SUM(P67)</f>
        <v>62</v>
      </c>
      <c r="R67" s="141" t="str">
        <f>IF(OR(M67&lt;23,N67&lt;10),"F",IF(P67&lt;40,"D",IF(P67&lt;50,"C",IF(P67&lt;60,"B",IF(P67&lt;70,"A-",IF(P67&lt;80,"A","A+"))))))</f>
        <v>A-</v>
      </c>
      <c r="S67" s="141">
        <f t="shared" si="24"/>
        <v>3.5</v>
      </c>
      <c r="T67" s="231"/>
      <c r="U67" s="234"/>
    </row>
    <row r="68" spans="1:21" ht="15" customHeight="1" x14ac:dyDescent="0.25">
      <c r="A68" s="124" t="s">
        <v>2</v>
      </c>
      <c r="B68" s="142">
        <v>46</v>
      </c>
      <c r="C68" s="142">
        <v>17</v>
      </c>
      <c r="D68" s="141" t="s">
        <v>11</v>
      </c>
      <c r="E68" s="141">
        <f t="shared" si="21"/>
        <v>63</v>
      </c>
      <c r="F68" s="141">
        <f t="shared" si="25"/>
        <v>63</v>
      </c>
      <c r="G68" s="141" t="str">
        <f>IF(OR(B68&lt;23,C68&lt;10),"F",IF(E68&lt;40,"D",IF(E68&lt;50,"C",IF(E68&lt;60,"B",IF(E68&lt;70,"A-",IF(E68&lt;80,"A","A+"))))))</f>
        <v>A-</v>
      </c>
      <c r="H68" s="146">
        <f t="shared" si="23"/>
        <v>3.5</v>
      </c>
      <c r="I68" s="240"/>
      <c r="J68" s="234"/>
      <c r="K68" s="149"/>
      <c r="L68" s="124" t="s">
        <v>19</v>
      </c>
      <c r="M68" s="142">
        <v>35</v>
      </c>
      <c r="N68" s="142">
        <v>15</v>
      </c>
      <c r="O68" s="141" t="s">
        <v>11</v>
      </c>
      <c r="P68" s="141">
        <f t="shared" si="22"/>
        <v>50</v>
      </c>
      <c r="Q68" s="141">
        <f t="shared" si="26"/>
        <v>50</v>
      </c>
      <c r="R68" s="141" t="str">
        <f>IF(OR(M68&lt;23,N68&lt;10),"F",IF(P68&lt;40,"D",IF(P68&lt;50,"C",IF(P68&lt;60,"B",IF(P68&lt;70,"A-",IF(P68&lt;80,"A","A+"))))))</f>
        <v>B</v>
      </c>
      <c r="S68" s="141">
        <f t="shared" si="24"/>
        <v>3</v>
      </c>
      <c r="T68" s="231"/>
      <c r="U68" s="234"/>
    </row>
    <row r="69" spans="1:21" ht="15" customHeight="1" x14ac:dyDescent="0.25">
      <c r="A69" s="124" t="s">
        <v>20</v>
      </c>
      <c r="B69" s="141">
        <v>0</v>
      </c>
      <c r="C69" s="142">
        <v>19</v>
      </c>
      <c r="D69" s="141">
        <v>21</v>
      </c>
      <c r="E69" s="141">
        <f>SUM(C69:D69)</f>
        <v>40</v>
      </c>
      <c r="F69" s="141">
        <f t="shared" si="25"/>
        <v>40</v>
      </c>
      <c r="G69" s="141" t="str">
        <f>IF(OR(C69&lt;8,D69&lt;8,E69&lt;17),"F",IF(E69&lt;20,"D",IF(E69&lt;25,"C",IF(E69&lt;30,"B",IF(E69&lt;35,"A-",IF(E69&lt;40,"A","A+"))))))</f>
        <v>A+</v>
      </c>
      <c r="H69" s="141">
        <f t="shared" si="23"/>
        <v>5</v>
      </c>
      <c r="I69" s="240"/>
      <c r="J69" s="234"/>
      <c r="K69" s="149"/>
      <c r="L69" s="124" t="s">
        <v>20</v>
      </c>
      <c r="M69" s="141">
        <v>0</v>
      </c>
      <c r="N69" s="142">
        <v>18</v>
      </c>
      <c r="O69" s="141">
        <v>20</v>
      </c>
      <c r="P69" s="141">
        <f>SUM(N69:O69)</f>
        <v>38</v>
      </c>
      <c r="Q69" s="141">
        <f t="shared" ref="Q69" si="27">SUM(P69)</f>
        <v>38</v>
      </c>
      <c r="R69" s="141" t="str">
        <f>IF(OR(N69&lt;8,O69&lt;8,P69&lt;17),"F",IF(P69&lt;20,"D",IF(P69&lt;25,"C",IF(P69&lt;30,"B",IF(P69&lt;35,"A-",IF(P69&lt;40,"A","A+"))))))</f>
        <v>A</v>
      </c>
      <c r="S69" s="141">
        <f t="shared" si="24"/>
        <v>4</v>
      </c>
      <c r="T69" s="231"/>
      <c r="U69" s="234"/>
    </row>
    <row r="70" spans="1:21" ht="15" customHeight="1" x14ac:dyDescent="0.25">
      <c r="A70" s="124" t="s">
        <v>23</v>
      </c>
      <c r="B70" s="142">
        <v>34</v>
      </c>
      <c r="C70" s="142">
        <v>10</v>
      </c>
      <c r="D70" s="141"/>
      <c r="E70" s="141">
        <f t="shared" si="21"/>
        <v>44</v>
      </c>
      <c r="F70" s="141">
        <f t="shared" si="25"/>
        <v>44</v>
      </c>
      <c r="G70" s="141" t="str">
        <f>IF(OR(B70&lt;23,C70&lt;10),"F",IF(E70&lt;40,"D",IF(E70&lt;50,"C",IF(E70&lt;60,"B",IF(E70&lt;70,"A-",IF(E70&lt;80,"A","A+"))))))</f>
        <v>C</v>
      </c>
      <c r="H70" s="146">
        <f t="shared" si="23"/>
        <v>2</v>
      </c>
      <c r="I70" s="240"/>
      <c r="J70" s="234"/>
      <c r="K70" s="149"/>
      <c r="L70" s="124" t="s">
        <v>24</v>
      </c>
      <c r="M70" s="142">
        <v>22</v>
      </c>
      <c r="N70" s="142">
        <v>18</v>
      </c>
      <c r="O70" s="141">
        <v>24</v>
      </c>
      <c r="P70" s="141">
        <f>SUM(M70:O70)</f>
        <v>64</v>
      </c>
      <c r="Q70" s="141">
        <f>SUM(P70)</f>
        <v>64</v>
      </c>
      <c r="R70" s="141" t="str">
        <f>IF(OR(M70&lt;16,N70&lt;8,O70&lt;8,P70&lt;33),"F",IF(Q70&lt;40,"D",IF(Q70&lt;50,"C",IF(Q70&lt;60,"B",IF(Q70&lt;70,"A-",IF(Q70&lt;80,"A","A+"))))))</f>
        <v>A-</v>
      </c>
      <c r="S70" s="141">
        <f t="shared" si="24"/>
        <v>3.5</v>
      </c>
      <c r="T70" s="231"/>
      <c r="U70" s="234"/>
    </row>
    <row r="71" spans="1:21" ht="15" customHeight="1" x14ac:dyDescent="0.25">
      <c r="A71" s="124" t="s">
        <v>25</v>
      </c>
      <c r="B71" s="142">
        <v>39</v>
      </c>
      <c r="C71" s="142">
        <v>15</v>
      </c>
      <c r="D71" s="141"/>
      <c r="E71" s="141">
        <f t="shared" si="21"/>
        <v>54</v>
      </c>
      <c r="F71" s="141">
        <f t="shared" si="25"/>
        <v>54</v>
      </c>
      <c r="G71" s="141" t="str">
        <f>IF(OR(B71&lt;23,C71&lt;10),"F",IF(E71&lt;40,"D",IF(E71&lt;50,"C",IF(E71&lt;60,"B",IF(E71&lt;70,"A-",IF(E71&lt;80,"A","A+"))))))</f>
        <v>B</v>
      </c>
      <c r="H71" s="146">
        <f t="shared" si="23"/>
        <v>3</v>
      </c>
      <c r="I71" s="240"/>
      <c r="J71" s="234"/>
      <c r="K71" s="149"/>
      <c r="L71" s="124" t="s">
        <v>22</v>
      </c>
      <c r="M71" s="142">
        <v>31</v>
      </c>
      <c r="N71" s="142">
        <v>18</v>
      </c>
      <c r="O71" s="141">
        <v>20</v>
      </c>
      <c r="P71" s="141">
        <f>SUM(M71:O71)</f>
        <v>69</v>
      </c>
      <c r="Q71" s="141">
        <f>SUM(P71)</f>
        <v>69</v>
      </c>
      <c r="R71" s="141" t="str">
        <f>IF(OR(M71&lt;16,N71&lt;8,O71&lt;8,P71&lt;33),"F",IF(Q71&lt;40,"D",IF(Q71&lt;50,"C",IF(Q71&lt;60,"B",IF(Q71&lt;70,"A-",IF(Q71&lt;80,"A","A+"))))))</f>
        <v>A-</v>
      </c>
      <c r="S71" s="141">
        <f t="shared" si="24"/>
        <v>3.5</v>
      </c>
      <c r="T71" s="231"/>
      <c r="U71" s="234"/>
    </row>
    <row r="72" spans="1:21" ht="15" customHeight="1" x14ac:dyDescent="0.25">
      <c r="A72" s="124" t="s">
        <v>21</v>
      </c>
      <c r="B72" s="142">
        <v>30</v>
      </c>
      <c r="C72" s="142">
        <v>10</v>
      </c>
      <c r="D72" s="141"/>
      <c r="E72" s="141">
        <f t="shared" si="21"/>
        <v>40</v>
      </c>
      <c r="F72" s="141">
        <f t="shared" si="25"/>
        <v>40</v>
      </c>
      <c r="G72" s="141" t="str">
        <f>IF(OR(B72&lt;23,C72&lt;10),"F",IF(E72&lt;40,"D",IF(E72&lt;50,"C",IF(E72&lt;60,"B",IF(E72&lt;70,"A-",IF(E72&lt;80,"A","A+"))))))</f>
        <v>C</v>
      </c>
      <c r="H72" s="146">
        <f t="shared" si="23"/>
        <v>2</v>
      </c>
      <c r="I72" s="241"/>
      <c r="J72" s="234"/>
      <c r="K72" s="149"/>
      <c r="L72" s="124" t="s">
        <v>27</v>
      </c>
      <c r="M72" s="142">
        <v>38</v>
      </c>
      <c r="N72" s="142">
        <v>20</v>
      </c>
      <c r="O72" s="141">
        <v>25</v>
      </c>
      <c r="P72" s="141">
        <f>SUM(M72:O72)</f>
        <v>83</v>
      </c>
      <c r="Q72" s="141">
        <f>SUM(P72)</f>
        <v>83</v>
      </c>
      <c r="R72" s="141" t="str">
        <f>IF(OR(M72&lt;16,N72&lt;8,O72&lt;8,P72&lt;33),"F",IF(Q72&lt;40,"D",IF(Q72&lt;50,"C",IF(Q72&lt;60,"B",IF(Q72&lt;70,"A-",IF(Q72&lt;80,"A","A+"))))))</f>
        <v>A+</v>
      </c>
      <c r="S72" s="141">
        <f t="shared" si="24"/>
        <v>5</v>
      </c>
      <c r="T72" s="232"/>
      <c r="U72" s="234"/>
    </row>
    <row r="73" spans="1:21" ht="15" customHeight="1" x14ac:dyDescent="0.25">
      <c r="A73" s="124" t="s">
        <v>28</v>
      </c>
      <c r="B73" s="142">
        <v>24</v>
      </c>
      <c r="C73" s="142">
        <v>14</v>
      </c>
      <c r="D73" s="141">
        <v>22</v>
      </c>
      <c r="E73" s="141">
        <f t="shared" si="21"/>
        <v>60</v>
      </c>
      <c r="F73" s="141">
        <f t="shared" si="25"/>
        <v>60</v>
      </c>
      <c r="G73" s="141" t="str">
        <f>IF(F73&gt;=80,"A+",IF(F73&gt;=70,"A",IF(F73&gt;=60,"A-",IF(F73&gt;=50,"B",IF(F73&gt;=40,"C",IF(F73&gt;=33,"D",IF(F73&lt;33,"F")))))))</f>
        <v>A-</v>
      </c>
      <c r="H73" s="146">
        <f t="shared" si="23"/>
        <v>3.5</v>
      </c>
      <c r="I73" s="148">
        <f>IF(H73&gt;2,H73-2,0)</f>
        <v>1.5</v>
      </c>
      <c r="J73" s="235"/>
      <c r="K73" s="149"/>
      <c r="L73" s="124" t="s">
        <v>26</v>
      </c>
      <c r="M73" s="142">
        <v>18</v>
      </c>
      <c r="N73" s="142">
        <v>17</v>
      </c>
      <c r="O73" s="141">
        <v>23</v>
      </c>
      <c r="P73" s="141">
        <f>SUM(M73:O73)</f>
        <v>58</v>
      </c>
      <c r="Q73" s="141">
        <f>SUM(P73)</f>
        <v>58</v>
      </c>
      <c r="R73" s="141" t="str">
        <f>IF(Q73&lt;33,"F",IF(Q73&lt;40,"D",IF(Q73&lt;50,"C",IF(Q73&lt;60,"B",IF(Q73&lt;70,"A-",IF(Q73&lt;80,"A","A+"))))))</f>
        <v>B</v>
      </c>
      <c r="S73" s="141">
        <f t="shared" si="24"/>
        <v>3</v>
      </c>
      <c r="T73" s="148">
        <f>IF(S73&gt;2,S73-2,0)</f>
        <v>1</v>
      </c>
      <c r="U73" s="235"/>
    </row>
    <row r="74" spans="1:21" x14ac:dyDescent="0.25">
      <c r="A74" s="124" t="s">
        <v>79</v>
      </c>
      <c r="B74" s="145">
        <f>SUM(B62,B65,B66:B73)</f>
        <v>419</v>
      </c>
      <c r="C74" s="145">
        <f>SUM(C62,C66:C73)</f>
        <v>169</v>
      </c>
      <c r="D74" s="145">
        <f>SUM(D69:D73)</f>
        <v>43</v>
      </c>
      <c r="E74" s="164">
        <f>SUM(B74:D74)</f>
        <v>631</v>
      </c>
      <c r="F74" s="141"/>
      <c r="G74" s="162">
        <f>COUNTIF(G60:G72,"=F")</f>
        <v>0</v>
      </c>
      <c r="H74" s="146">
        <f>IF(OR(H60=0,H63=0,H66=0,H67=0,H68=0,H69=0,H70=0,H71=0,H72=0),0,SUM(H60+H63+H66+H67+H68+H69+H70+H71+H72+I73))</f>
        <v>29</v>
      </c>
      <c r="I74" s="163" t="s">
        <v>460</v>
      </c>
      <c r="J74" s="166" t="str">
        <f>IF(OR(H60&lt;1,H63&lt;1,H66&lt;1,H67&lt;1,H68&lt;1,H69&lt;1,H70&lt;1,H71&lt;1,H72&lt;1),"F",IF(J60&lt;2,"D",IF(J60&lt;3,"C",IF(J60&lt;3.5,"B",IF(J60&lt;4,"A-",IF(J60&lt;5,"A","A+"))))))</f>
        <v>B</v>
      </c>
      <c r="K74" s="149"/>
      <c r="L74" s="147" t="s">
        <v>79</v>
      </c>
      <c r="M74" s="145">
        <f>SUM(M62,M65,M66:M73)</f>
        <v>347</v>
      </c>
      <c r="N74" s="145">
        <f>SUM(N62,N66:N73)</f>
        <v>191</v>
      </c>
      <c r="O74" s="145">
        <f>SUM(O69:O73)</f>
        <v>112</v>
      </c>
      <c r="P74" s="164">
        <f>SUM(M74:O74)</f>
        <v>650</v>
      </c>
      <c r="Q74" s="165" t="s">
        <v>11</v>
      </c>
      <c r="R74" s="162">
        <f>COUNTIF(R61:R72,"F")</f>
        <v>0</v>
      </c>
      <c r="S74" s="146">
        <f>IF(OR(S60=0,S63=0,S66=0,S67=0,S68=0,S69=0,S70=0,S71=0,S72=0),0,SUM(S60+S63+S66+S67+S68+S69+S70+S71+S72+T73))</f>
        <v>30.5</v>
      </c>
      <c r="T74" s="163" t="s">
        <v>460</v>
      </c>
      <c r="U74" s="162" t="str">
        <f>IF(OR(S60&lt;1,S63&lt;1,S66&lt;1,S67&lt;1,S68&lt;1,S69&lt;1,S70&lt;1,S71&lt;1,S72&lt;1),"F",IF(U60&lt;2,"D",IF(U60&lt;3,"C",IF(U60&lt;3.5,"B",IF(U60&lt;4,"A-",IF(U60&lt;5,"A","A+"))))))</f>
        <v>B</v>
      </c>
    </row>
    <row r="75" spans="1:21" ht="24.75" x14ac:dyDescent="0.25">
      <c r="A75" s="252" t="s">
        <v>510</v>
      </c>
      <c r="B75" s="253"/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</row>
    <row r="76" spans="1:21" ht="19.5" x14ac:dyDescent="0.25">
      <c r="A76" s="243" t="s">
        <v>439</v>
      </c>
      <c r="B76" s="24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</row>
    <row r="77" spans="1:21" ht="19.5" x14ac:dyDescent="0.25">
      <c r="A77" s="244" t="s">
        <v>512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</row>
    <row r="78" spans="1:21" s="137" customFormat="1" ht="21.75" x14ac:dyDescent="0.3">
      <c r="A78" s="136" t="s">
        <v>1</v>
      </c>
      <c r="B78" s="255" t="s">
        <v>448</v>
      </c>
      <c r="C78" s="250"/>
      <c r="D78" s="250"/>
      <c r="E78" s="250"/>
      <c r="F78" s="250"/>
      <c r="G78" s="250"/>
      <c r="H78" s="250"/>
      <c r="I78" s="250"/>
      <c r="J78" s="251"/>
      <c r="K78" s="153"/>
      <c r="L78" s="136" t="s">
        <v>1</v>
      </c>
      <c r="M78" s="236" t="s">
        <v>495</v>
      </c>
      <c r="N78" s="250"/>
      <c r="O78" s="250"/>
      <c r="P78" s="250"/>
      <c r="Q78" s="250"/>
      <c r="R78" s="250"/>
      <c r="S78" s="250"/>
      <c r="T78" s="250"/>
      <c r="U78" s="251"/>
    </row>
    <row r="79" spans="1:21" s="129" customFormat="1" x14ac:dyDescent="0.3">
      <c r="A79" s="131" t="s">
        <v>3</v>
      </c>
      <c r="B79" s="132" t="s">
        <v>4</v>
      </c>
      <c r="C79" s="132" t="s">
        <v>5</v>
      </c>
      <c r="D79" s="132" t="s">
        <v>6</v>
      </c>
      <c r="E79" s="132" t="s">
        <v>7</v>
      </c>
      <c r="F79" s="132" t="s">
        <v>8</v>
      </c>
      <c r="G79" s="132" t="s">
        <v>9</v>
      </c>
      <c r="H79" s="126" t="s">
        <v>78</v>
      </c>
      <c r="I79" s="161" t="s">
        <v>458</v>
      </c>
      <c r="J79" s="161" t="s">
        <v>459</v>
      </c>
      <c r="K79" s="121"/>
      <c r="L79" s="131" t="s">
        <v>3</v>
      </c>
      <c r="M79" s="132" t="s">
        <v>4</v>
      </c>
      <c r="N79" s="132" t="s">
        <v>5</v>
      </c>
      <c r="O79" s="132" t="s">
        <v>6</v>
      </c>
      <c r="P79" s="132" t="s">
        <v>7</v>
      </c>
      <c r="Q79" s="132" t="s">
        <v>8</v>
      </c>
      <c r="R79" s="132" t="s">
        <v>9</v>
      </c>
      <c r="S79" s="126" t="s">
        <v>78</v>
      </c>
      <c r="T79" s="161" t="s">
        <v>458</v>
      </c>
      <c r="U79" s="161" t="s">
        <v>459</v>
      </c>
    </row>
    <row r="80" spans="1:21" ht="15" customHeight="1" x14ac:dyDescent="0.25">
      <c r="A80" s="127" t="s">
        <v>10</v>
      </c>
      <c r="B80" s="141">
        <v>24</v>
      </c>
      <c r="C80" s="141">
        <v>22</v>
      </c>
      <c r="D80" s="141" t="s">
        <v>11</v>
      </c>
      <c r="E80" s="141">
        <f>SUM(B80:D80)</f>
        <v>46</v>
      </c>
      <c r="F80" s="224">
        <f>E82/2</f>
        <v>46</v>
      </c>
      <c r="G80" s="224" t="str">
        <f>IF(OR(B82&lt;46,C82&lt;20,E82&lt;66),"F",IF(E82&lt;80,"D",IF(E82&lt;100,"C",IF(E82&lt;120,"B",IF(E82&lt;140,"A-",IF(E82&lt;160,"A","A+"))))))</f>
        <v>C</v>
      </c>
      <c r="H80" s="224">
        <f>IF(G80="F",0,IF(G80="D",1,IF(G80="C",2,IF(G80="B",3,IF(G80="A-",3.5,IF(G80="A",4,5))))))</f>
        <v>2</v>
      </c>
      <c r="I80" s="230">
        <f>IF(OR(H80=0,H83=0,H86=0,H87=0,H88=0,H89=0,H90=0,H91=0,H92=0),0,SUM(H80+H83+H86+H87+H88+H89+H90+H91+H92)/9)</f>
        <v>2.8333333333333335</v>
      </c>
      <c r="J80" s="233">
        <f>IF(H94=0,0,IF(H94/9&gt;=5,5,H94/9))</f>
        <v>2.8333333333333335</v>
      </c>
      <c r="K80" s="149"/>
      <c r="L80" s="127" t="s">
        <v>10</v>
      </c>
      <c r="M80" s="141">
        <v>30</v>
      </c>
      <c r="N80" s="141">
        <v>20</v>
      </c>
      <c r="O80" s="141" t="s">
        <v>11</v>
      </c>
      <c r="P80" s="141">
        <f>SUM(M80:O80)</f>
        <v>50</v>
      </c>
      <c r="Q80" s="224">
        <f>P82/2</f>
        <v>47</v>
      </c>
      <c r="R80" s="224" t="str">
        <f>IF(OR(M82&lt;46,N82&lt;20,P82&lt;66),"F",IF(P82&lt;80,"D",IF(P82&lt;100,"C",IF(P82&lt;120,"B",IF(P82&lt;140,"A-",IF(P82&lt;160,"A","A+"))))))</f>
        <v>C</v>
      </c>
      <c r="S80" s="227">
        <f>IF(R80="F",0,IF(R80="D",1,IF(R80="C",2,IF(R80="B",3,IF(R80="A-",3.5,IF(R80="A",4,5))))))</f>
        <v>2</v>
      </c>
      <c r="T80" s="239">
        <f>IF(OR(S80=0,S83=0,S86=0,S87=0,S88=0,S89=0,S90=0,S91=0,S92=0),0,SUM(S80+S83+S86+S87+S88+S89+S90+S91+S92)/9)</f>
        <v>3.2222222222222223</v>
      </c>
      <c r="U80" s="233">
        <f>IF(S94=0,0,IF(S94/9&gt;=5,5,S94/9))</f>
        <v>3.3333333333333335</v>
      </c>
    </row>
    <row r="81" spans="1:23" ht="15" customHeight="1" x14ac:dyDescent="0.25">
      <c r="A81" s="127" t="s">
        <v>12</v>
      </c>
      <c r="B81" s="142">
        <v>25</v>
      </c>
      <c r="C81" s="142">
        <v>21</v>
      </c>
      <c r="D81" s="141" t="s">
        <v>11</v>
      </c>
      <c r="E81" s="141">
        <f t="shared" ref="E81:E88" si="28">SUM(B81:D81)</f>
        <v>46</v>
      </c>
      <c r="F81" s="225"/>
      <c r="G81" s="225"/>
      <c r="H81" s="225"/>
      <c r="I81" s="231"/>
      <c r="J81" s="234"/>
      <c r="K81" s="149"/>
      <c r="L81" s="127" t="s">
        <v>12</v>
      </c>
      <c r="M81" s="142">
        <v>26</v>
      </c>
      <c r="N81" s="142">
        <v>18</v>
      </c>
      <c r="O81" s="141" t="s">
        <v>11</v>
      </c>
      <c r="P81" s="141">
        <f t="shared" ref="P81:P93" si="29">SUM(M81:O81)</f>
        <v>44</v>
      </c>
      <c r="Q81" s="225"/>
      <c r="R81" s="225"/>
      <c r="S81" s="228"/>
      <c r="T81" s="240"/>
      <c r="U81" s="234"/>
    </row>
    <row r="82" spans="1:23" ht="15" customHeight="1" x14ac:dyDescent="0.25">
      <c r="A82" s="128" t="s">
        <v>13</v>
      </c>
      <c r="B82" s="144">
        <f>SUM(B80:B81)</f>
        <v>49</v>
      </c>
      <c r="C82" s="144">
        <f>SUM(C80:C81)</f>
        <v>43</v>
      </c>
      <c r="D82" s="145" t="s">
        <v>11</v>
      </c>
      <c r="E82" s="145">
        <f t="shared" si="28"/>
        <v>92</v>
      </c>
      <c r="F82" s="226"/>
      <c r="G82" s="226"/>
      <c r="H82" s="226"/>
      <c r="I82" s="231"/>
      <c r="J82" s="234"/>
      <c r="K82" s="149"/>
      <c r="L82" s="128" t="s">
        <v>13</v>
      </c>
      <c r="M82" s="144">
        <f>SUM(M80:M81)</f>
        <v>56</v>
      </c>
      <c r="N82" s="144">
        <f>SUM(N80:N81)</f>
        <v>38</v>
      </c>
      <c r="O82" s="145" t="s">
        <v>11</v>
      </c>
      <c r="P82" s="145">
        <f t="shared" si="29"/>
        <v>94</v>
      </c>
      <c r="Q82" s="226"/>
      <c r="R82" s="226"/>
      <c r="S82" s="229"/>
      <c r="T82" s="240"/>
      <c r="U82" s="234"/>
    </row>
    <row r="83" spans="1:23" ht="15" customHeight="1" x14ac:dyDescent="0.25">
      <c r="A83" s="127" t="s">
        <v>14</v>
      </c>
      <c r="B83" s="141">
        <v>40</v>
      </c>
      <c r="C83" s="141" t="s">
        <v>11</v>
      </c>
      <c r="D83" s="141" t="s">
        <v>11</v>
      </c>
      <c r="E83" s="141">
        <f t="shared" si="28"/>
        <v>40</v>
      </c>
      <c r="F83" s="224">
        <f>E85/2</f>
        <v>47.5</v>
      </c>
      <c r="G83" s="224" t="str">
        <f>IF(F83&lt;33,"F",IF(F83&lt;40,"D",IF(F83&lt;50,"C",IF(F83&lt;60,"B",IF(F83&lt;70,"A-",IF(F83&lt;80,"A","A+"))))))</f>
        <v>C</v>
      </c>
      <c r="H83" s="224">
        <f>IF(G83="F",0,IF(G83="D",1,IF(G83="C",2,IF(G83="B",3,IF(G83="A-",3.5,IF(G83="A",4,5))))))</f>
        <v>2</v>
      </c>
      <c r="I83" s="231"/>
      <c r="J83" s="234"/>
      <c r="K83" s="149"/>
      <c r="L83" s="127" t="s">
        <v>14</v>
      </c>
      <c r="M83" s="141">
        <v>65</v>
      </c>
      <c r="N83" s="141" t="s">
        <v>11</v>
      </c>
      <c r="O83" s="141" t="s">
        <v>11</v>
      </c>
      <c r="P83" s="141">
        <f t="shared" si="29"/>
        <v>65</v>
      </c>
      <c r="Q83" s="224">
        <f>P85/2</f>
        <v>53</v>
      </c>
      <c r="R83" s="224" t="str">
        <f>IF(Q83&gt;=80,"A+",IF(Q83&gt;=70,"A",IF(Q83&gt;=60,"A-",IF(Q83&gt;=50,"B",IF(Q83&gt;=40,"C",IF(Q83&gt;=33,"D",IF(Q83&lt;33,"F")))))))</f>
        <v>B</v>
      </c>
      <c r="S83" s="227">
        <f>IF(R83="F",0,IF(R83="D",1,IF(R83="C",2,IF(R83="B",3,IF(R83="A-",3.5,IF(R83="A",4,5))))))</f>
        <v>3</v>
      </c>
      <c r="T83" s="240"/>
      <c r="U83" s="234"/>
    </row>
    <row r="84" spans="1:23" ht="15" customHeight="1" x14ac:dyDescent="0.25">
      <c r="A84" s="127" t="s">
        <v>15</v>
      </c>
      <c r="B84" s="142">
        <v>55</v>
      </c>
      <c r="C84" s="141" t="s">
        <v>11</v>
      </c>
      <c r="D84" s="141" t="s">
        <v>11</v>
      </c>
      <c r="E84" s="141">
        <f t="shared" si="28"/>
        <v>55</v>
      </c>
      <c r="F84" s="225"/>
      <c r="G84" s="225"/>
      <c r="H84" s="225"/>
      <c r="I84" s="231"/>
      <c r="J84" s="234"/>
      <c r="K84" s="149"/>
      <c r="L84" s="127" t="s">
        <v>15</v>
      </c>
      <c r="M84" s="142">
        <v>41</v>
      </c>
      <c r="N84" s="141" t="s">
        <v>11</v>
      </c>
      <c r="O84" s="141" t="s">
        <v>11</v>
      </c>
      <c r="P84" s="141">
        <f t="shared" si="29"/>
        <v>41</v>
      </c>
      <c r="Q84" s="225"/>
      <c r="R84" s="225"/>
      <c r="S84" s="228"/>
      <c r="T84" s="240"/>
      <c r="U84" s="234"/>
    </row>
    <row r="85" spans="1:23" ht="15" customHeight="1" x14ac:dyDescent="0.25">
      <c r="A85" s="128" t="s">
        <v>16</v>
      </c>
      <c r="B85" s="144">
        <f>SUM(B83:B84)</f>
        <v>95</v>
      </c>
      <c r="C85" s="145" t="s">
        <v>11</v>
      </c>
      <c r="D85" s="145" t="s">
        <v>11</v>
      </c>
      <c r="E85" s="145">
        <f t="shared" si="28"/>
        <v>95</v>
      </c>
      <c r="F85" s="226"/>
      <c r="G85" s="226"/>
      <c r="H85" s="226"/>
      <c r="I85" s="231"/>
      <c r="J85" s="234"/>
      <c r="K85" s="149"/>
      <c r="L85" s="128" t="s">
        <v>16</v>
      </c>
      <c r="M85" s="144">
        <f>SUM(M83:M84)</f>
        <v>106</v>
      </c>
      <c r="N85" s="145" t="s">
        <v>11</v>
      </c>
      <c r="O85" s="145" t="s">
        <v>11</v>
      </c>
      <c r="P85" s="145">
        <f t="shared" si="29"/>
        <v>106</v>
      </c>
      <c r="Q85" s="226"/>
      <c r="R85" s="226"/>
      <c r="S85" s="229"/>
      <c r="T85" s="240"/>
      <c r="U85" s="234"/>
    </row>
    <row r="86" spans="1:23" ht="15" customHeight="1" x14ac:dyDescent="0.25">
      <c r="A86" s="124" t="s">
        <v>17</v>
      </c>
      <c r="B86" s="142">
        <v>24</v>
      </c>
      <c r="C86" s="142">
        <v>24</v>
      </c>
      <c r="D86" s="141" t="s">
        <v>11</v>
      </c>
      <c r="E86" s="141">
        <f t="shared" si="28"/>
        <v>48</v>
      </c>
      <c r="F86" s="141">
        <f>SUM(E86)</f>
        <v>48</v>
      </c>
      <c r="G86" s="141" t="str">
        <f>IF(OR(B86&lt;23,C86&lt;10),"F",IF(E86&lt;40,"D",IF(E86&lt;50,"C",IF(E86&lt;60,"B",IF(E86&lt;70,"A-",IF(E86&lt;80,"A","A+"))))))</f>
        <v>C</v>
      </c>
      <c r="H86" s="141">
        <f t="shared" ref="H86:H93" si="30">IF(G86="F",0,IF(G86="D",1,IF(G86="C",2,IF(G86="B",3,IF(G86="A-",3.5,IF(G86="A",4,5))))))</f>
        <v>2</v>
      </c>
      <c r="I86" s="231"/>
      <c r="J86" s="234"/>
      <c r="K86" s="149"/>
      <c r="L86" s="124" t="s">
        <v>17</v>
      </c>
      <c r="M86" s="142">
        <v>46</v>
      </c>
      <c r="N86" s="142">
        <v>20</v>
      </c>
      <c r="O86" s="141" t="s">
        <v>11</v>
      </c>
      <c r="P86" s="141">
        <f t="shared" si="29"/>
        <v>66</v>
      </c>
      <c r="Q86" s="141">
        <f>SUM(P86)</f>
        <v>66</v>
      </c>
      <c r="R86" s="141" t="str">
        <f>IF(OR(M86&lt;23,N86&lt;10),"F",IF(P86&lt;40,"D",IF(P86&lt;50,"C",IF(P86&lt;60,"B",IF(P86&lt;70,"A-",IF(P86&lt;80,"A","A+"))))))</f>
        <v>A-</v>
      </c>
      <c r="S86" s="146">
        <f t="shared" ref="S86:S93" si="31">IF(R86="F",0,IF(R86="D",1,IF(R86="C",2,IF(R86="B",3,IF(R86="A-",3.5,IF(R86="A",4,5))))))</f>
        <v>3.5</v>
      </c>
      <c r="T86" s="240"/>
      <c r="U86" s="234"/>
    </row>
    <row r="87" spans="1:23" ht="15" customHeight="1" x14ac:dyDescent="0.25">
      <c r="A87" s="124" t="s">
        <v>18</v>
      </c>
      <c r="B87" s="142">
        <v>32</v>
      </c>
      <c r="C87" s="142">
        <v>25</v>
      </c>
      <c r="D87" s="141" t="s">
        <v>11</v>
      </c>
      <c r="E87" s="141">
        <f t="shared" si="28"/>
        <v>57</v>
      </c>
      <c r="F87" s="141">
        <f t="shared" ref="F87:F89" si="32">SUM(E87)</f>
        <v>57</v>
      </c>
      <c r="G87" s="141" t="str">
        <f>IF(OR(B87&lt;23,C87&lt;10),"F",IF(E87&lt;40,"D",IF(E87&lt;50,"C",IF(E87&lt;60,"B",IF(E87&lt;70,"A-",IF(E87&lt;80,"A","A+"))))))</f>
        <v>B</v>
      </c>
      <c r="H87" s="141">
        <f t="shared" si="30"/>
        <v>3</v>
      </c>
      <c r="I87" s="231"/>
      <c r="J87" s="234"/>
      <c r="K87" s="149"/>
      <c r="L87" s="124" t="s">
        <v>18</v>
      </c>
      <c r="M87" s="142">
        <v>40</v>
      </c>
      <c r="N87" s="142">
        <v>27</v>
      </c>
      <c r="O87" s="141" t="s">
        <v>11</v>
      </c>
      <c r="P87" s="141">
        <f t="shared" si="29"/>
        <v>67</v>
      </c>
      <c r="Q87" s="141">
        <f t="shared" ref="Q87:Q93" si="33">SUM(P87)</f>
        <v>67</v>
      </c>
      <c r="R87" s="141" t="str">
        <f>IF(OR(M87&lt;23,N87&lt;10),"F",IF(P87&lt;40,"D",IF(P87&lt;50,"C",IF(P87&lt;60,"B",IF(P87&lt;70,"A-",IF(P87&lt;80,"A","A+"))))))</f>
        <v>A-</v>
      </c>
      <c r="S87" s="146">
        <f t="shared" si="31"/>
        <v>3.5</v>
      </c>
      <c r="T87" s="240"/>
      <c r="U87" s="234"/>
    </row>
    <row r="88" spans="1:23" ht="15" customHeight="1" x14ac:dyDescent="0.25">
      <c r="A88" s="124" t="s">
        <v>19</v>
      </c>
      <c r="B88" s="142">
        <v>30</v>
      </c>
      <c r="C88" s="142">
        <v>17</v>
      </c>
      <c r="D88" s="141" t="s">
        <v>11</v>
      </c>
      <c r="E88" s="141">
        <f t="shared" si="28"/>
        <v>47</v>
      </c>
      <c r="F88" s="141">
        <f t="shared" si="32"/>
        <v>47</v>
      </c>
      <c r="G88" s="141" t="str">
        <f>IF(OR(B88&lt;23,C88&lt;10),"F",IF(E88&lt;40,"D",IF(E88&lt;50,"C",IF(E88&lt;60,"B",IF(E88&lt;70,"A-",IF(E88&lt;80,"A","A+"))))))</f>
        <v>C</v>
      </c>
      <c r="H88" s="141">
        <f t="shared" si="30"/>
        <v>2</v>
      </c>
      <c r="I88" s="231"/>
      <c r="J88" s="234"/>
      <c r="K88" s="149"/>
      <c r="L88" s="124" t="s">
        <v>2</v>
      </c>
      <c r="M88" s="142">
        <v>32</v>
      </c>
      <c r="N88" s="142">
        <v>19</v>
      </c>
      <c r="O88" s="141" t="s">
        <v>11</v>
      </c>
      <c r="P88" s="141">
        <f t="shared" si="29"/>
        <v>51</v>
      </c>
      <c r="Q88" s="141">
        <f t="shared" si="33"/>
        <v>51</v>
      </c>
      <c r="R88" s="141" t="str">
        <f>IF(OR(M88&lt;23,N88&lt;10),"F",IF(P88&lt;40,"D",IF(P88&lt;50,"C",IF(P88&lt;60,"B",IF(P88&lt;70,"A-",IF(P88&lt;80,"A","A+"))))))</f>
        <v>B</v>
      </c>
      <c r="S88" s="146">
        <f t="shared" si="31"/>
        <v>3</v>
      </c>
      <c r="T88" s="240"/>
      <c r="U88" s="234"/>
      <c r="W88" s="154"/>
    </row>
    <row r="89" spans="1:23" ht="15" customHeight="1" x14ac:dyDescent="0.25">
      <c r="A89" s="124" t="s">
        <v>20</v>
      </c>
      <c r="B89" s="141">
        <v>0</v>
      </c>
      <c r="C89" s="142">
        <v>20</v>
      </c>
      <c r="D89" s="141">
        <v>20</v>
      </c>
      <c r="E89" s="141">
        <f>SUM(C89:D89)</f>
        <v>40</v>
      </c>
      <c r="F89" s="141">
        <f t="shared" si="32"/>
        <v>40</v>
      </c>
      <c r="G89" s="141" t="str">
        <f>IF(OR(C89&lt;8,D89&lt;8,E89&lt;17),"F",IF(E89&lt;20,"D",IF(E89&lt;25,"C",IF(E89&lt;30,"B",IF(E89&lt;35,"A-",IF(E89&lt;40,"A","A+"))))))</f>
        <v>A+</v>
      </c>
      <c r="H89" s="141">
        <f t="shared" si="30"/>
        <v>5</v>
      </c>
      <c r="I89" s="231"/>
      <c r="J89" s="234"/>
      <c r="K89" s="149"/>
      <c r="L89" s="124" t="s">
        <v>20</v>
      </c>
      <c r="M89" s="141">
        <v>0</v>
      </c>
      <c r="N89" s="142">
        <v>17</v>
      </c>
      <c r="O89" s="141">
        <v>20</v>
      </c>
      <c r="P89" s="141">
        <f>SUM(N89:O89)</f>
        <v>37</v>
      </c>
      <c r="Q89" s="141">
        <f t="shared" ref="Q89" si="34">SUM(P89)</f>
        <v>37</v>
      </c>
      <c r="R89" s="141" t="str">
        <f>IF(OR(N89&lt;8,O89&lt;8,P89&lt;17),"F",IF(P89&lt;20,"D",IF(P89&lt;25,"C",IF(P89&lt;30,"B",IF(P89&lt;35,"A-",IF(P89&lt;40,"A","A+"))))))</f>
        <v>A</v>
      </c>
      <c r="S89" s="141">
        <f t="shared" si="31"/>
        <v>4</v>
      </c>
      <c r="T89" s="240"/>
      <c r="U89" s="234"/>
    </row>
    <row r="90" spans="1:23" ht="15" customHeight="1" x14ac:dyDescent="0.25">
      <c r="A90" s="124" t="s">
        <v>24</v>
      </c>
      <c r="B90" s="142">
        <v>17</v>
      </c>
      <c r="C90" s="142">
        <v>17</v>
      </c>
      <c r="D90" s="141">
        <v>24</v>
      </c>
      <c r="E90" s="141">
        <f>SUM(B90:D90)</f>
        <v>58</v>
      </c>
      <c r="F90" s="141">
        <f>SUM(E90)</f>
        <v>58</v>
      </c>
      <c r="G90" s="141" t="str">
        <f>IF(OR(B90&lt;16,C90&lt;8,D90&lt;8,E90&lt;33),"F",IF(F90&lt;40,"D",IF(F90&lt;50,"C",IF(F90&lt;60,"B",IF(F90&lt;70,"A-",IF(F90&lt;80,"A","A+"))))))</f>
        <v>B</v>
      </c>
      <c r="H90" s="141">
        <f t="shared" si="30"/>
        <v>3</v>
      </c>
      <c r="I90" s="231"/>
      <c r="J90" s="234"/>
      <c r="K90" s="149"/>
      <c r="L90" s="124" t="s">
        <v>23</v>
      </c>
      <c r="M90" s="142">
        <v>44</v>
      </c>
      <c r="N90" s="142">
        <v>18</v>
      </c>
      <c r="O90" s="141"/>
      <c r="P90" s="141">
        <f t="shared" si="29"/>
        <v>62</v>
      </c>
      <c r="Q90" s="141">
        <f t="shared" si="33"/>
        <v>62</v>
      </c>
      <c r="R90" s="141" t="str">
        <f>IF(OR(M90&lt;23,N90&lt;10),"F",IF(P90&lt;40,"D",IF(P90&lt;50,"C",IF(P90&lt;60,"B",IF(P90&lt;70,"A-",IF(P90&lt;80,"A","A+"))))))</f>
        <v>A-</v>
      </c>
      <c r="S90" s="146">
        <f t="shared" si="31"/>
        <v>3.5</v>
      </c>
      <c r="T90" s="240"/>
      <c r="U90" s="234"/>
    </row>
    <row r="91" spans="1:23" ht="15" customHeight="1" x14ac:dyDescent="0.25">
      <c r="A91" s="124" t="s">
        <v>22</v>
      </c>
      <c r="B91" s="142">
        <v>19</v>
      </c>
      <c r="C91" s="142">
        <v>15</v>
      </c>
      <c r="D91" s="141">
        <v>18</v>
      </c>
      <c r="E91" s="141">
        <f>SUM(B91:D91)</f>
        <v>52</v>
      </c>
      <c r="F91" s="141">
        <f>SUM(E91)</f>
        <v>52</v>
      </c>
      <c r="G91" s="141" t="str">
        <f>IF(OR(B91&lt;16,C91&lt;8,D91&lt;8,E91&lt;33),"F",IF(F91&lt;40,"D",IF(F91&lt;50,"C",IF(F91&lt;60,"B",IF(F91&lt;70,"A-",IF(F91&lt;80,"A","A+"))))))</f>
        <v>B</v>
      </c>
      <c r="H91" s="141">
        <f t="shared" si="30"/>
        <v>3</v>
      </c>
      <c r="I91" s="231"/>
      <c r="J91" s="234"/>
      <c r="K91" s="149"/>
      <c r="L91" s="124" t="s">
        <v>25</v>
      </c>
      <c r="M91" s="142">
        <v>44</v>
      </c>
      <c r="N91" s="142">
        <v>18</v>
      </c>
      <c r="O91" s="141"/>
      <c r="P91" s="141">
        <f t="shared" si="29"/>
        <v>62</v>
      </c>
      <c r="Q91" s="141">
        <f t="shared" si="33"/>
        <v>62</v>
      </c>
      <c r="R91" s="141" t="str">
        <f>IF(OR(M91&lt;23,N91&lt;10),"F",IF(P91&lt;40,"D",IF(P91&lt;50,"C",IF(P91&lt;60,"B",IF(P91&lt;70,"A-",IF(P91&lt;80,"A","A+"))))))</f>
        <v>A-</v>
      </c>
      <c r="S91" s="146">
        <f t="shared" si="31"/>
        <v>3.5</v>
      </c>
      <c r="T91" s="240"/>
      <c r="U91" s="234"/>
    </row>
    <row r="92" spans="1:23" ht="15" customHeight="1" x14ac:dyDescent="0.25">
      <c r="A92" s="124" t="s">
        <v>26</v>
      </c>
      <c r="B92" s="142">
        <v>19</v>
      </c>
      <c r="C92" s="142">
        <v>19</v>
      </c>
      <c r="D92" s="141">
        <v>23</v>
      </c>
      <c r="E92" s="141">
        <f>SUM(B92:D92)</f>
        <v>61</v>
      </c>
      <c r="F92" s="141">
        <f>SUM(E92)</f>
        <v>61</v>
      </c>
      <c r="G92" s="141" t="str">
        <f>IF(OR(B92&lt;16,C92&lt;8,D92&lt;8,E92&lt;33),"F",IF(F92&lt;40,"D",IF(F92&lt;50,"C",IF(F92&lt;60,"B",IF(F92&lt;70,"A-",IF(F92&lt;80,"A","A+"))))))</f>
        <v>A-</v>
      </c>
      <c r="H92" s="141">
        <f t="shared" si="30"/>
        <v>3.5</v>
      </c>
      <c r="I92" s="232"/>
      <c r="J92" s="234"/>
      <c r="K92" s="149"/>
      <c r="L92" s="124" t="s">
        <v>21</v>
      </c>
      <c r="M92" s="142">
        <v>40</v>
      </c>
      <c r="N92" s="142">
        <v>15</v>
      </c>
      <c r="O92" s="141"/>
      <c r="P92" s="141">
        <f t="shared" si="29"/>
        <v>55</v>
      </c>
      <c r="Q92" s="141">
        <f t="shared" si="33"/>
        <v>55</v>
      </c>
      <c r="R92" s="141" t="str">
        <f>IF(OR(M92&lt;23,N92&lt;10),"F",IF(P92&lt;40,"D",IF(P92&lt;50,"C",IF(P92&lt;60,"B",IF(P92&lt;70,"A-",IF(P92&lt;80,"A","A+"))))))</f>
        <v>B</v>
      </c>
      <c r="S92" s="146">
        <f t="shared" si="31"/>
        <v>3</v>
      </c>
      <c r="T92" s="241"/>
      <c r="U92" s="234"/>
    </row>
    <row r="93" spans="1:23" ht="15" customHeight="1" x14ac:dyDescent="0.25">
      <c r="A93" s="124" t="s">
        <v>27</v>
      </c>
      <c r="B93" s="142">
        <v>3</v>
      </c>
      <c r="C93" s="142">
        <v>16</v>
      </c>
      <c r="D93" s="141">
        <v>20</v>
      </c>
      <c r="E93" s="141">
        <f>SUM(B93:D93)</f>
        <v>39</v>
      </c>
      <c r="F93" s="141">
        <f>SUM(E93)</f>
        <v>39</v>
      </c>
      <c r="G93" s="141" t="str">
        <f>IF(F93&lt;33,"F",IF(F93&lt;40,"D",IF(F93&lt;50,"C",IF(F93&lt;60,"B",IF(F93&lt;70,"A-",IF(F93&lt;80,"A","A+"))))))</f>
        <v>D</v>
      </c>
      <c r="H93" s="141">
        <f t="shared" si="30"/>
        <v>1</v>
      </c>
      <c r="I93" s="148">
        <f>IF(H93&gt;2,H93-2,0)</f>
        <v>0</v>
      </c>
      <c r="J93" s="235"/>
      <c r="K93" s="149"/>
      <c r="L93" s="124" t="s">
        <v>28</v>
      </c>
      <c r="M93" s="142">
        <v>19</v>
      </c>
      <c r="N93" s="142">
        <v>13</v>
      </c>
      <c r="O93" s="141">
        <v>20</v>
      </c>
      <c r="P93" s="141">
        <f t="shared" si="29"/>
        <v>52</v>
      </c>
      <c r="Q93" s="141">
        <f t="shared" si="33"/>
        <v>52</v>
      </c>
      <c r="R93" s="141" t="str">
        <f>IF(Q93&gt;=80,"A+",IF(Q93&gt;=70,"A",IF(Q93&gt;=60,"A-",IF(Q93&gt;=50,"B",IF(Q93&gt;=40,"C",IF(Q93&gt;=33,"D",IF(Q93&lt;33,"F")))))))</f>
        <v>B</v>
      </c>
      <c r="S93" s="146">
        <f t="shared" si="31"/>
        <v>3</v>
      </c>
      <c r="T93" s="148">
        <f>IF(S93&gt;2,S93-2,0)</f>
        <v>1</v>
      </c>
      <c r="U93" s="235"/>
    </row>
    <row r="94" spans="1:23" x14ac:dyDescent="0.25">
      <c r="A94" s="124" t="s">
        <v>79</v>
      </c>
      <c r="B94" s="145">
        <f>SUM(B82,B85,B86:B93)</f>
        <v>288</v>
      </c>
      <c r="C94" s="145">
        <f>SUM(C82,C86:C93)</f>
        <v>196</v>
      </c>
      <c r="D94" s="145">
        <f>SUM(D89:D93)</f>
        <v>105</v>
      </c>
      <c r="E94" s="164">
        <f>SUM(B94:D94)</f>
        <v>589</v>
      </c>
      <c r="F94" s="141"/>
      <c r="G94" s="162">
        <f>COUNTIF(G80:G92,"=F")</f>
        <v>0</v>
      </c>
      <c r="H94" s="146">
        <f>IF(OR(H80=0,H83=0,H86=0,H87=0,H88=0,H89=0,H90=0,H91=0,H92=0),0,SUM(H80+H83+H86+H87+H88+H89+H90+H91+H92+I93))</f>
        <v>25.5</v>
      </c>
      <c r="I94" s="163" t="s">
        <v>460</v>
      </c>
      <c r="J94" s="162" t="str">
        <f>IF(OR(H80&lt;1,H83&lt;1,H86&lt;1,H87&lt;1,H88&lt;1,H89&lt;1,H90&lt;1,H91&lt;1,H92&lt;1),"F",IF(J80&lt;2,"D",IF(J80&lt;3,"C",IF(J80&lt;3.5,"B",IF(J80&lt;4,"A-",IF(J80&lt;5,"A","A+"))))))</f>
        <v>C</v>
      </c>
      <c r="K94" s="149"/>
      <c r="L94" s="124" t="s">
        <v>79</v>
      </c>
      <c r="M94" s="145">
        <f>SUM(M82,M85,M86:M93)</f>
        <v>427</v>
      </c>
      <c r="N94" s="145">
        <f>SUM(N82,N86:N93)</f>
        <v>185</v>
      </c>
      <c r="O94" s="145">
        <f>SUM(O89:O93)</f>
        <v>40</v>
      </c>
      <c r="P94" s="164">
        <f>SUM(M94:O94)</f>
        <v>652</v>
      </c>
      <c r="Q94" s="141"/>
      <c r="R94" s="162">
        <f>COUNTIF(R80:R92,"=F")</f>
        <v>0</v>
      </c>
      <c r="S94" s="146">
        <f>IF(OR(S80=0,S83=0,S86=0,S87=0,S88=0,S89=0,S90=0,S91=0,S92=0),0,SUM(S80+S83+S86+S87+S88+S89+S90+S91+S92+T93))</f>
        <v>30</v>
      </c>
      <c r="T94" s="163" t="s">
        <v>460</v>
      </c>
      <c r="U94" s="166" t="str">
        <f>IF(OR(S80&lt;1,S83&lt;1,S86&lt;1,S87&lt;1,S88&lt;1,S89&lt;1,S90&lt;1,S91&lt;1,S92&lt;1),"F",IF(U80&lt;2,"D",IF(U80&lt;3,"C",IF(U80&lt;3.5,"B",IF(U80&lt;4,"A-",IF(U80&lt;5,"A","A+"))))))</f>
        <v>B</v>
      </c>
    </row>
    <row r="95" spans="1:23" s="137" customFormat="1" ht="21.75" x14ac:dyDescent="0.3">
      <c r="A95" s="136" t="s">
        <v>1</v>
      </c>
      <c r="B95" s="236" t="s">
        <v>461</v>
      </c>
      <c r="C95" s="250"/>
      <c r="D95" s="250"/>
      <c r="E95" s="250"/>
      <c r="F95" s="250"/>
      <c r="G95" s="250"/>
      <c r="H95" s="250"/>
      <c r="I95" s="250"/>
      <c r="J95" s="251"/>
      <c r="K95" s="153"/>
      <c r="L95" s="136" t="s">
        <v>1</v>
      </c>
      <c r="M95" s="236" t="s">
        <v>496</v>
      </c>
      <c r="N95" s="250"/>
      <c r="O95" s="250"/>
      <c r="P95" s="250"/>
      <c r="Q95" s="250"/>
      <c r="R95" s="250"/>
      <c r="S95" s="250"/>
      <c r="T95" s="250"/>
      <c r="U95" s="251"/>
    </row>
    <row r="96" spans="1:23" s="129" customFormat="1" x14ac:dyDescent="0.3">
      <c r="A96" s="124" t="s">
        <v>3</v>
      </c>
      <c r="B96" s="141" t="s">
        <v>4</v>
      </c>
      <c r="C96" s="141" t="s">
        <v>5</v>
      </c>
      <c r="D96" s="141" t="s">
        <v>6</v>
      </c>
      <c r="E96" s="141" t="s">
        <v>7</v>
      </c>
      <c r="F96" s="125" t="s">
        <v>8</v>
      </c>
      <c r="G96" s="125" t="s">
        <v>9</v>
      </c>
      <c r="H96" s="126" t="s">
        <v>78</v>
      </c>
      <c r="I96" s="161" t="s">
        <v>458</v>
      </c>
      <c r="J96" s="161" t="s">
        <v>459</v>
      </c>
      <c r="K96" s="149"/>
      <c r="L96" s="147" t="s">
        <v>3</v>
      </c>
      <c r="M96" s="141" t="s">
        <v>4</v>
      </c>
      <c r="N96" s="141" t="s">
        <v>5</v>
      </c>
      <c r="O96" s="141" t="s">
        <v>6</v>
      </c>
      <c r="P96" s="141" t="s">
        <v>7</v>
      </c>
      <c r="Q96" s="125" t="s">
        <v>8</v>
      </c>
      <c r="R96" s="125" t="s">
        <v>9</v>
      </c>
      <c r="S96" s="126" t="s">
        <v>78</v>
      </c>
      <c r="T96" s="161" t="s">
        <v>458</v>
      </c>
      <c r="U96" s="161" t="s">
        <v>459</v>
      </c>
    </row>
    <row r="97" spans="1:23" ht="15" customHeight="1" x14ac:dyDescent="0.25">
      <c r="A97" s="138" t="s">
        <v>10</v>
      </c>
      <c r="B97" s="141">
        <v>30</v>
      </c>
      <c r="C97" s="141">
        <v>23</v>
      </c>
      <c r="D97" s="141" t="s">
        <v>11</v>
      </c>
      <c r="E97" s="141">
        <f t="shared" ref="E97:E104" si="35">SUM(B97:D97)</f>
        <v>53</v>
      </c>
      <c r="F97" s="224">
        <f>E99/2</f>
        <v>50.5</v>
      </c>
      <c r="G97" s="224" t="str">
        <f>IF(OR(B99&lt;46,C99&lt;20,E99&lt;66),"F",IF(E99&lt;80,"D",IF(E99&lt;100,"C",IF(E99&lt;120,"B",IF(E99&lt;140,"A-",IF(E99&lt;160,"A","A+"))))))</f>
        <v>B</v>
      </c>
      <c r="H97" s="227">
        <f>IF(G97="F",0,IF(G97="D",1,IF(G97="C",2,IF(G97="B",3,IF(G97="A-",3.5,IF(G97="A",4,5))))))</f>
        <v>3</v>
      </c>
      <c r="I97" s="230">
        <f>IF(OR(H97=0,H100=0,H103=0,H104=0,H105=0,H106=0,H107=0,H108=0,H109=0),0,SUM(H97+H100+H103+H104+H105+H106+H107+H108+H109)/9)</f>
        <v>2.5555555555555554</v>
      </c>
      <c r="J97" s="233">
        <f>IF(H111=0,0,IF(H111/9&gt;=5,5,H111/9))</f>
        <v>2.6666666666666665</v>
      </c>
      <c r="K97" s="149"/>
      <c r="L97" s="138" t="s">
        <v>10</v>
      </c>
      <c r="M97" s="141">
        <v>23</v>
      </c>
      <c r="N97" s="141">
        <v>19</v>
      </c>
      <c r="O97" s="141" t="s">
        <v>11</v>
      </c>
      <c r="P97" s="141">
        <f t="shared" ref="P97:P104" si="36">SUM(M97:O97)</f>
        <v>42</v>
      </c>
      <c r="Q97" s="224">
        <f>P99/2</f>
        <v>41.5</v>
      </c>
      <c r="R97" s="224" t="str">
        <f>IF(OR(M99&lt;46,N99&lt;20,P99&lt;66),"F",IF(P99&lt;80,"D",IF(P99&lt;100,"C",IF(P99&lt;120,"B",IF(P99&lt;140,"A-",IF(P99&lt;160,"A","A+"))))))</f>
        <v>C</v>
      </c>
      <c r="S97" s="227">
        <f>IF(R97="F",0,IF(R97="D",1,IF(R97="C",2,IF(R97="B",3,IF(R97="A-",3.5,IF(R97="A",4,5))))))</f>
        <v>2</v>
      </c>
      <c r="T97" s="230">
        <f>IF(OR(S97=0,S100=0,S103=0,S104=0,S105=0,S106=0,S107=0,S108=0,S109=0),0,SUM(S97+S100+S103+S104+S105+S106+S107+S108+S109)/9)</f>
        <v>0</v>
      </c>
      <c r="U97" s="233">
        <f>IF(S111=0,0,IF(S111/9&gt;=5,5,S111/9))</f>
        <v>0</v>
      </c>
    </row>
    <row r="98" spans="1:23" ht="15" customHeight="1" x14ac:dyDescent="0.25">
      <c r="A98" s="138" t="s">
        <v>12</v>
      </c>
      <c r="B98" s="142">
        <v>28</v>
      </c>
      <c r="C98" s="142">
        <v>20</v>
      </c>
      <c r="D98" s="141" t="s">
        <v>11</v>
      </c>
      <c r="E98" s="141">
        <f t="shared" si="35"/>
        <v>48</v>
      </c>
      <c r="F98" s="225"/>
      <c r="G98" s="225"/>
      <c r="H98" s="228"/>
      <c r="I98" s="231"/>
      <c r="J98" s="234"/>
      <c r="K98" s="149"/>
      <c r="L98" s="138" t="s">
        <v>12</v>
      </c>
      <c r="M98" s="142">
        <v>23</v>
      </c>
      <c r="N98" s="142">
        <v>18</v>
      </c>
      <c r="O98" s="141" t="s">
        <v>11</v>
      </c>
      <c r="P98" s="141">
        <f t="shared" si="36"/>
        <v>41</v>
      </c>
      <c r="Q98" s="225"/>
      <c r="R98" s="225"/>
      <c r="S98" s="228"/>
      <c r="T98" s="231"/>
      <c r="U98" s="234"/>
    </row>
    <row r="99" spans="1:23" ht="15" customHeight="1" x14ac:dyDescent="0.25">
      <c r="A99" s="139" t="s">
        <v>13</v>
      </c>
      <c r="B99" s="144">
        <f>SUM(B97:B98)</f>
        <v>58</v>
      </c>
      <c r="C99" s="144">
        <f>SUM(C97:C98)</f>
        <v>43</v>
      </c>
      <c r="D99" s="145" t="s">
        <v>11</v>
      </c>
      <c r="E99" s="167">
        <f t="shared" si="35"/>
        <v>101</v>
      </c>
      <c r="F99" s="226"/>
      <c r="G99" s="226"/>
      <c r="H99" s="229"/>
      <c r="I99" s="231"/>
      <c r="J99" s="234"/>
      <c r="K99" s="149"/>
      <c r="L99" s="139" t="s">
        <v>13</v>
      </c>
      <c r="M99" s="144">
        <f>SUM(M97:M98)</f>
        <v>46</v>
      </c>
      <c r="N99" s="144">
        <f>SUM(N97:N98)</f>
        <v>37</v>
      </c>
      <c r="O99" s="145" t="s">
        <v>11</v>
      </c>
      <c r="P99" s="167">
        <f t="shared" si="36"/>
        <v>83</v>
      </c>
      <c r="Q99" s="226"/>
      <c r="R99" s="226"/>
      <c r="S99" s="229"/>
      <c r="T99" s="231"/>
      <c r="U99" s="234"/>
    </row>
    <row r="100" spans="1:23" ht="15" customHeight="1" x14ac:dyDescent="0.25">
      <c r="A100" s="138" t="s">
        <v>14</v>
      </c>
      <c r="B100" s="141">
        <v>44</v>
      </c>
      <c r="C100" s="141" t="s">
        <v>11</v>
      </c>
      <c r="D100" s="141" t="s">
        <v>11</v>
      </c>
      <c r="E100" s="141">
        <f t="shared" si="35"/>
        <v>44</v>
      </c>
      <c r="F100" s="224">
        <f>E102/2</f>
        <v>46.5</v>
      </c>
      <c r="G100" s="224" t="str">
        <f>IF(F100&gt;=80,"A+",IF(F100&gt;=70,"A",IF(F100&gt;=60,"A-",IF(F100&gt;=50,"B",IF(F100&gt;=40,"C",IF(F100&gt;=33,"D",IF(F100&lt;33,"F")))))))</f>
        <v>C</v>
      </c>
      <c r="H100" s="227">
        <f>IF(G100="F",0,IF(G100="D",1,IF(G100="C",2,IF(G100="B",3,IF(G100="A-",3.5,IF(G100="A",4,5))))))</f>
        <v>2</v>
      </c>
      <c r="I100" s="231"/>
      <c r="J100" s="234"/>
      <c r="K100" s="149"/>
      <c r="L100" s="138" t="s">
        <v>14</v>
      </c>
      <c r="M100" s="141">
        <v>43</v>
      </c>
      <c r="N100" s="141" t="s">
        <v>11</v>
      </c>
      <c r="O100" s="141" t="s">
        <v>11</v>
      </c>
      <c r="P100" s="141">
        <f t="shared" si="36"/>
        <v>43</v>
      </c>
      <c r="Q100" s="224">
        <f>P102/2</f>
        <v>41.5</v>
      </c>
      <c r="R100" s="224" t="str">
        <f>IF(Q100&gt;=80,"A+",IF(Q100&gt;=70,"A",IF(Q100&gt;=60,"A-",IF(Q100&gt;=50,"B",IF(Q100&gt;=40,"C",IF(Q100&gt;=33,"D",IF(Q100&lt;33,"F")))))))</f>
        <v>C</v>
      </c>
      <c r="S100" s="227">
        <f>IF(R100="F",0,IF(R100="D",1,IF(R100="C",2,IF(R100="B",3,IF(R100="A-",3.5,IF(R100="A",4,5))))))</f>
        <v>2</v>
      </c>
      <c r="T100" s="231"/>
      <c r="U100" s="234"/>
    </row>
    <row r="101" spans="1:23" ht="15" customHeight="1" x14ac:dyDescent="0.25">
      <c r="A101" s="138" t="s">
        <v>15</v>
      </c>
      <c r="B101" s="142">
        <v>49</v>
      </c>
      <c r="C101" s="141" t="s">
        <v>11</v>
      </c>
      <c r="D101" s="141" t="s">
        <v>11</v>
      </c>
      <c r="E101" s="141">
        <f t="shared" si="35"/>
        <v>49</v>
      </c>
      <c r="F101" s="225"/>
      <c r="G101" s="225"/>
      <c r="H101" s="228"/>
      <c r="I101" s="231"/>
      <c r="J101" s="234"/>
      <c r="K101" s="149"/>
      <c r="L101" s="138" t="s">
        <v>15</v>
      </c>
      <c r="M101" s="142">
        <v>40</v>
      </c>
      <c r="N101" s="141" t="s">
        <v>11</v>
      </c>
      <c r="O101" s="141" t="s">
        <v>11</v>
      </c>
      <c r="P101" s="141">
        <f t="shared" si="36"/>
        <v>40</v>
      </c>
      <c r="Q101" s="225"/>
      <c r="R101" s="225"/>
      <c r="S101" s="228"/>
      <c r="T101" s="231"/>
      <c r="U101" s="234"/>
      <c r="W101" t="s">
        <v>434</v>
      </c>
    </row>
    <row r="102" spans="1:23" ht="15" customHeight="1" x14ac:dyDescent="0.25">
      <c r="A102" s="139" t="s">
        <v>16</v>
      </c>
      <c r="B102" s="144">
        <f>SUM(B100:B101)</f>
        <v>93</v>
      </c>
      <c r="C102" s="145" t="s">
        <v>11</v>
      </c>
      <c r="D102" s="145" t="s">
        <v>11</v>
      </c>
      <c r="E102" s="167">
        <f t="shared" si="35"/>
        <v>93</v>
      </c>
      <c r="F102" s="226"/>
      <c r="G102" s="226"/>
      <c r="H102" s="229"/>
      <c r="I102" s="231"/>
      <c r="J102" s="234"/>
      <c r="K102" s="149"/>
      <c r="L102" s="139" t="s">
        <v>16</v>
      </c>
      <c r="M102" s="144">
        <f>SUM(M100:M101)</f>
        <v>83</v>
      </c>
      <c r="N102" s="145" t="s">
        <v>11</v>
      </c>
      <c r="O102" s="145" t="s">
        <v>11</v>
      </c>
      <c r="P102" s="167">
        <f t="shared" si="36"/>
        <v>83</v>
      </c>
      <c r="Q102" s="226"/>
      <c r="R102" s="226"/>
      <c r="S102" s="229"/>
      <c r="T102" s="231"/>
      <c r="U102" s="234"/>
    </row>
    <row r="103" spans="1:23" s="172" customFormat="1" ht="12.75" x14ac:dyDescent="0.25">
      <c r="A103" s="173" t="s">
        <v>17</v>
      </c>
      <c r="B103" s="169">
        <v>23</v>
      </c>
      <c r="C103" s="169">
        <v>25</v>
      </c>
      <c r="D103" s="169" t="s">
        <v>11</v>
      </c>
      <c r="E103" s="169">
        <f t="shared" si="35"/>
        <v>48</v>
      </c>
      <c r="F103" s="169">
        <f>SUM(E103)</f>
        <v>48</v>
      </c>
      <c r="G103" s="169" t="str">
        <f>IF(OR(B103&lt;23,C103&lt;10),"F",IF(E103&lt;40,"D",IF(E103&lt;50,"C",IF(E103&lt;60,"B",IF(E103&lt;70,"A-",IF(E103&lt;80,"A","A+"))))))</f>
        <v>C</v>
      </c>
      <c r="H103" s="170">
        <f t="shared" ref="H103:H106" si="37">IF(G103="F",0,IF(G103="D",1,IF(G103="C",2,IF(G103="B",3,IF(G103="A-",3.5,IF(G103="A",4,5))))))</f>
        <v>2</v>
      </c>
      <c r="I103" s="231"/>
      <c r="J103" s="234"/>
      <c r="K103" s="171"/>
      <c r="L103" s="173" t="s">
        <v>17</v>
      </c>
      <c r="M103" s="169">
        <v>23</v>
      </c>
      <c r="N103" s="169">
        <v>17</v>
      </c>
      <c r="O103" s="169" t="s">
        <v>11</v>
      </c>
      <c r="P103" s="169">
        <f t="shared" si="36"/>
        <v>40</v>
      </c>
      <c r="Q103" s="169">
        <f>SUM(P103)</f>
        <v>40</v>
      </c>
      <c r="R103" s="169" t="str">
        <f>IF(OR(M103&lt;23,N103&lt;10),"F",IF(P103&lt;40,"D",IF(P103&lt;50,"C",IF(P103&lt;60,"B",IF(P103&lt;70,"A-",IF(P103&lt;80,"A","A+"))))))</f>
        <v>C</v>
      </c>
      <c r="S103" s="170">
        <f t="shared" ref="S103:S106" si="38">IF(R103="F",0,IF(R103="D",1,IF(R103="C",2,IF(R103="B",3,IF(R103="A-",3.5,IF(R103="A",4,5))))))</f>
        <v>2</v>
      </c>
      <c r="T103" s="231"/>
      <c r="U103" s="234"/>
    </row>
    <row r="104" spans="1:23" ht="15" customHeight="1" x14ac:dyDescent="0.25">
      <c r="A104" s="124" t="s">
        <v>18</v>
      </c>
      <c r="B104" s="142">
        <v>40</v>
      </c>
      <c r="C104" s="142">
        <v>23</v>
      </c>
      <c r="D104" s="141" t="s">
        <v>11</v>
      </c>
      <c r="E104" s="141">
        <f t="shared" si="35"/>
        <v>63</v>
      </c>
      <c r="F104" s="141">
        <f t="shared" ref="F104:F110" si="39">SUM(E104)</f>
        <v>63</v>
      </c>
      <c r="G104" s="141" t="str">
        <f>IF(OR(B104&lt;23,C104&lt;10),"F",IF(E104&lt;40,"D",IF(E104&lt;50,"C",IF(E104&lt;60,"B",IF(E104&lt;70,"A-",IF(E104&lt;80,"A","A+"))))))</f>
        <v>A-</v>
      </c>
      <c r="H104" s="146">
        <f t="shared" si="37"/>
        <v>3.5</v>
      </c>
      <c r="I104" s="231"/>
      <c r="J104" s="234"/>
      <c r="K104" s="149"/>
      <c r="L104" s="124" t="s">
        <v>18</v>
      </c>
      <c r="M104" s="142">
        <v>30</v>
      </c>
      <c r="N104" s="142">
        <v>28</v>
      </c>
      <c r="O104" s="141" t="s">
        <v>11</v>
      </c>
      <c r="P104" s="141">
        <f t="shared" si="36"/>
        <v>58</v>
      </c>
      <c r="Q104" s="141">
        <f t="shared" ref="Q104:Q110" si="40">SUM(P104)</f>
        <v>58</v>
      </c>
      <c r="R104" s="141" t="str">
        <f>IF(OR(M104&lt;23,N104&lt;10),"F",IF(P104&lt;40,"D",IF(P104&lt;50,"C",IF(P104&lt;60,"B",IF(P104&lt;70,"A-",IF(P104&lt;80,"A","A+"))))))</f>
        <v>B</v>
      </c>
      <c r="S104" s="146">
        <f t="shared" si="38"/>
        <v>3</v>
      </c>
      <c r="T104" s="231"/>
      <c r="U104" s="234"/>
      <c r="W104" s="155"/>
    </row>
    <row r="105" spans="1:23" ht="15" customHeight="1" x14ac:dyDescent="0.25">
      <c r="A105" s="124" t="s">
        <v>2</v>
      </c>
      <c r="B105" s="142">
        <v>29</v>
      </c>
      <c r="C105" s="142">
        <v>15</v>
      </c>
      <c r="D105" s="141" t="s">
        <v>11</v>
      </c>
      <c r="E105" s="141">
        <f t="shared" ref="E105" si="41">SUM(B105:D105)</f>
        <v>44</v>
      </c>
      <c r="F105" s="141">
        <f t="shared" ref="F105" si="42">SUM(E105)</f>
        <v>44</v>
      </c>
      <c r="G105" s="141" t="str">
        <f>IF(OR(B105&lt;23,C105&lt;10),"F",IF(E105&lt;40,"D",IF(E105&lt;50,"C",IF(E105&lt;60,"B",IF(E105&lt;70,"A-",IF(E105&lt;80,"A","A+"))))))</f>
        <v>C</v>
      </c>
      <c r="H105" s="146">
        <f t="shared" si="37"/>
        <v>2</v>
      </c>
      <c r="I105" s="231"/>
      <c r="J105" s="234"/>
      <c r="K105" s="149"/>
      <c r="L105" s="124" t="s">
        <v>2</v>
      </c>
      <c r="M105" s="142">
        <v>23</v>
      </c>
      <c r="N105" s="142">
        <v>19</v>
      </c>
      <c r="O105" s="141" t="s">
        <v>11</v>
      </c>
      <c r="P105" s="141">
        <f t="shared" ref="P105" si="43">SUM(M105:O105)</f>
        <v>42</v>
      </c>
      <c r="Q105" s="141">
        <f t="shared" ref="Q105" si="44">SUM(P105)</f>
        <v>42</v>
      </c>
      <c r="R105" s="141" t="str">
        <f>IF(OR(M105&lt;23,N105&lt;10),"F",IF(P105&lt;40,"D",IF(P105&lt;50,"C",IF(P105&lt;60,"B",IF(P105&lt;70,"A-",IF(P105&lt;80,"A","A+"))))))</f>
        <v>C</v>
      </c>
      <c r="S105" s="146">
        <f t="shared" si="38"/>
        <v>2</v>
      </c>
      <c r="T105" s="231"/>
      <c r="U105" s="234"/>
    </row>
    <row r="106" spans="1:23" ht="15" customHeight="1" x14ac:dyDescent="0.25">
      <c r="A106" s="124" t="s">
        <v>20</v>
      </c>
      <c r="B106" s="141">
        <v>0</v>
      </c>
      <c r="C106" s="142">
        <v>17</v>
      </c>
      <c r="D106" s="141">
        <v>20</v>
      </c>
      <c r="E106" s="141">
        <f>SUM(C106:D106)</f>
        <v>37</v>
      </c>
      <c r="F106" s="141">
        <f t="shared" ref="F106" si="45">SUM(E106)</f>
        <v>37</v>
      </c>
      <c r="G106" s="141" t="str">
        <f>IF(OR(C106&lt;8,D106&lt;8,E106&lt;17),"F",IF(E106&lt;20,"D",IF(E106&lt;25,"C",IF(E106&lt;30,"B",IF(E106&lt;35,"A-",IF(E106&lt;40,"A","A+"))))))</f>
        <v>A</v>
      </c>
      <c r="H106" s="141">
        <f t="shared" si="37"/>
        <v>4</v>
      </c>
      <c r="I106" s="231"/>
      <c r="J106" s="234"/>
      <c r="K106" s="149"/>
      <c r="L106" s="124" t="s">
        <v>20</v>
      </c>
      <c r="M106" s="141">
        <v>0</v>
      </c>
      <c r="N106" s="142">
        <v>11</v>
      </c>
      <c r="O106" s="141">
        <v>15</v>
      </c>
      <c r="P106" s="141">
        <f>SUM(N106:O106)</f>
        <v>26</v>
      </c>
      <c r="Q106" s="141">
        <f t="shared" ref="Q106" si="46">SUM(P106)</f>
        <v>26</v>
      </c>
      <c r="R106" s="141" t="str">
        <f>IF(OR(N106&lt;8,O106&lt;8,P106&lt;17),"F",IF(P106&lt;20,"D",IF(P106&lt;25,"C",IF(P106&lt;30,"B",IF(P106&lt;35,"A-",IF(P106&lt;40,"A","A+"))))))</f>
        <v>B</v>
      </c>
      <c r="S106" s="141">
        <f t="shared" si="38"/>
        <v>3</v>
      </c>
      <c r="T106" s="231"/>
      <c r="U106" s="234"/>
    </row>
    <row r="107" spans="1:23" ht="15" customHeight="1" x14ac:dyDescent="0.25">
      <c r="A107" s="124" t="s">
        <v>30</v>
      </c>
      <c r="B107" s="141">
        <v>23</v>
      </c>
      <c r="C107" s="142">
        <v>14</v>
      </c>
      <c r="D107" s="141"/>
      <c r="E107" s="141">
        <f t="shared" ref="E107:E110" si="47">SUM(B107:D107)</f>
        <v>37</v>
      </c>
      <c r="F107" s="141">
        <f t="shared" si="39"/>
        <v>37</v>
      </c>
      <c r="G107" s="141" t="str">
        <f>IF(OR(B107&lt;23,C107&lt;10),"F",IF(E107&lt;40,"D",IF(E107&lt;50,"C",IF(E107&lt;60,"B",IF(E107&lt;70,"A-",IF(E107&lt;80,"A","A+"))))))</f>
        <v>D</v>
      </c>
      <c r="H107" s="141">
        <f>IF(G107="F",0,IF(G107="D",1,IF(G107="C",2,IF(G107="B",3,IF(G107="A-",3.5,IF(G107="A",4,5))))))</f>
        <v>1</v>
      </c>
      <c r="I107" s="231"/>
      <c r="J107" s="234"/>
      <c r="K107" s="149"/>
      <c r="L107" s="124" t="s">
        <v>30</v>
      </c>
      <c r="M107" s="141">
        <v>15</v>
      </c>
      <c r="N107" s="142">
        <v>10</v>
      </c>
      <c r="O107" s="141"/>
      <c r="P107" s="141">
        <f t="shared" ref="P107:P110" si="48">SUM(M107:O107)</f>
        <v>25</v>
      </c>
      <c r="Q107" s="141">
        <f t="shared" si="40"/>
        <v>25</v>
      </c>
      <c r="R107" s="141" t="str">
        <f>IF(OR(M107&lt;23,N107&lt;10),"F",IF(P107&lt;40,"D",IF(P107&lt;50,"C",IF(P107&lt;60,"B",IF(P107&lt;70,"A-",IF(P107&lt;80,"A","A+"))))))</f>
        <v>F</v>
      </c>
      <c r="S107" s="141">
        <f>IF(R107="F",0,IF(R107="D",1,IF(R107="C",2,IF(R107="B",3,IF(R107="A-",3.5,IF(R107="A",4,5))))))</f>
        <v>0</v>
      </c>
      <c r="T107" s="231"/>
      <c r="U107" s="234"/>
    </row>
    <row r="108" spans="1:23" ht="15" customHeight="1" x14ac:dyDescent="0.25">
      <c r="A108" s="124" t="s">
        <v>438</v>
      </c>
      <c r="B108" s="142">
        <v>32</v>
      </c>
      <c r="C108" s="142">
        <v>11</v>
      </c>
      <c r="D108" s="141"/>
      <c r="E108" s="141">
        <f t="shared" si="47"/>
        <v>43</v>
      </c>
      <c r="F108" s="141">
        <f t="shared" si="39"/>
        <v>43</v>
      </c>
      <c r="G108" s="141" t="str">
        <f>IF(OR(B108&lt;23,C108&lt;10),"F",IF(E108&lt;40,"D",IF(E108&lt;50,"C",IF(E108&lt;60,"B",IF(E108&lt;70,"A-",IF(E108&lt;80,"A","A+"))))))</f>
        <v>C</v>
      </c>
      <c r="H108" s="141">
        <f t="shared" ref="H108:H110" si="49">IF(G108="F",0,IF(G108="D",1,IF(G108="C",2,IF(G108="B",3,IF(G108="A-",3.5,IF(G108="A",4,5))))))</f>
        <v>2</v>
      </c>
      <c r="I108" s="231"/>
      <c r="J108" s="234"/>
      <c r="K108" s="149"/>
      <c r="L108" s="124" t="s">
        <v>438</v>
      </c>
      <c r="M108" s="142">
        <v>23</v>
      </c>
      <c r="N108" s="142">
        <v>21</v>
      </c>
      <c r="O108" s="141"/>
      <c r="P108" s="141">
        <f t="shared" si="48"/>
        <v>44</v>
      </c>
      <c r="Q108" s="141">
        <f t="shared" si="40"/>
        <v>44</v>
      </c>
      <c r="R108" s="141" t="str">
        <f>IF(OR(M108&lt;23,N108&lt;10),"F",IF(P108&lt;40,"D",IF(P108&lt;50,"C",IF(P108&lt;60,"B",IF(P108&lt;70,"A-",IF(P108&lt;80,"A","A+"))))))</f>
        <v>C</v>
      </c>
      <c r="S108" s="141">
        <f t="shared" ref="S108:S110" si="50">IF(R108="F",0,IF(R108="D",1,IF(R108="C",2,IF(R108="B",3,IF(R108="A-",3.5,IF(R108="A",4,5))))))</f>
        <v>2</v>
      </c>
      <c r="T108" s="231"/>
      <c r="U108" s="234"/>
    </row>
    <row r="109" spans="1:23" ht="15" customHeight="1" x14ac:dyDescent="0.25">
      <c r="A109" s="124" t="s">
        <v>32</v>
      </c>
      <c r="B109" s="142">
        <v>44</v>
      </c>
      <c r="C109" s="142">
        <v>21</v>
      </c>
      <c r="D109" s="141"/>
      <c r="E109" s="141">
        <f t="shared" si="47"/>
        <v>65</v>
      </c>
      <c r="F109" s="141">
        <f t="shared" si="39"/>
        <v>65</v>
      </c>
      <c r="G109" s="141" t="str">
        <f>IF(OR(B109&lt;23,C109&lt;10),"F",IF(E109&lt;40,"D",IF(E109&lt;50,"C",IF(E109&lt;60,"B",IF(E109&lt;70,"A-",IF(E109&lt;80,"A","A+"))))))</f>
        <v>A-</v>
      </c>
      <c r="H109" s="141">
        <f t="shared" si="49"/>
        <v>3.5</v>
      </c>
      <c r="I109" s="232"/>
      <c r="J109" s="234"/>
      <c r="K109" s="149"/>
      <c r="L109" s="124" t="s">
        <v>32</v>
      </c>
      <c r="M109" s="142">
        <v>24</v>
      </c>
      <c r="N109" s="142">
        <v>15</v>
      </c>
      <c r="O109" s="141"/>
      <c r="P109" s="141">
        <f t="shared" si="48"/>
        <v>39</v>
      </c>
      <c r="Q109" s="141">
        <f t="shared" si="40"/>
        <v>39</v>
      </c>
      <c r="R109" s="141" t="str">
        <f>IF(OR(M109&lt;23,N109&lt;10),"F",IF(P109&lt;40,"D",IF(P109&lt;50,"C",IF(P109&lt;60,"B",IF(P109&lt;70,"A-",IF(P109&lt;80,"A","A+"))))))</f>
        <v>D</v>
      </c>
      <c r="S109" s="141">
        <f t="shared" si="50"/>
        <v>1</v>
      </c>
      <c r="T109" s="232"/>
      <c r="U109" s="234"/>
    </row>
    <row r="110" spans="1:23" ht="15" customHeight="1" x14ac:dyDescent="0.25">
      <c r="A110" s="124" t="s">
        <v>28</v>
      </c>
      <c r="B110" s="142">
        <v>15</v>
      </c>
      <c r="C110" s="142">
        <v>23</v>
      </c>
      <c r="D110" s="141">
        <v>20</v>
      </c>
      <c r="E110" s="141">
        <f t="shared" si="47"/>
        <v>58</v>
      </c>
      <c r="F110" s="141">
        <f t="shared" si="39"/>
        <v>58</v>
      </c>
      <c r="G110" s="141" t="str">
        <f>IF(F110&gt;=80,"A+",IF(F110&gt;=70,"A",IF(F110&gt;=60,"A-",IF(F110&gt;=50,"B",IF(F110&gt;=40,"C",IF(F110&gt;=33,"D",IF(F110&lt;33,"F")))))))</f>
        <v>B</v>
      </c>
      <c r="H110" s="141">
        <f t="shared" si="49"/>
        <v>3</v>
      </c>
      <c r="I110" s="148">
        <f>IF(H110&gt;2,H110-2,0)</f>
        <v>1</v>
      </c>
      <c r="J110" s="235"/>
      <c r="K110" s="149"/>
      <c r="L110" s="124" t="s">
        <v>28</v>
      </c>
      <c r="M110" s="142">
        <v>10</v>
      </c>
      <c r="N110" s="142">
        <v>10</v>
      </c>
      <c r="O110" s="141">
        <v>20</v>
      </c>
      <c r="P110" s="141">
        <f t="shared" si="48"/>
        <v>40</v>
      </c>
      <c r="Q110" s="141">
        <f t="shared" si="40"/>
        <v>40</v>
      </c>
      <c r="R110" s="141" t="str">
        <f>IF(Q110&gt;=80,"A+",IF(Q110&gt;=70,"A",IF(Q110&gt;=60,"A-",IF(Q110&gt;=50,"B",IF(Q110&gt;=40,"C",IF(Q110&gt;=33,"D",IF(Q110&lt;33,"F")))))))</f>
        <v>C</v>
      </c>
      <c r="S110" s="141">
        <f t="shared" si="50"/>
        <v>2</v>
      </c>
      <c r="T110" s="148">
        <f>IF(S110&gt;2,S110-2,0)</f>
        <v>0</v>
      </c>
      <c r="U110" s="235"/>
    </row>
    <row r="111" spans="1:23" x14ac:dyDescent="0.25">
      <c r="A111" s="124" t="s">
        <v>79</v>
      </c>
      <c r="B111" s="145">
        <f>SUM(B99,B102,B103:B110)</f>
        <v>357</v>
      </c>
      <c r="C111" s="145">
        <f>SUM(C99,C103:C110)</f>
        <v>192</v>
      </c>
      <c r="D111" s="145">
        <f>SUM(D106:D110)</f>
        <v>40</v>
      </c>
      <c r="E111" s="164">
        <f>SUM(B111:D111)</f>
        <v>589</v>
      </c>
      <c r="F111" s="141"/>
      <c r="G111" s="162">
        <f>COUNTIF(G97:G109,"=F")</f>
        <v>0</v>
      </c>
      <c r="H111" s="146">
        <f>IF(OR(H97=0,H100=0,H103=0,H104=0,H105=0,H106=0,H107=0,H108=0,H109=0),0,SUM(H97+H100+H103+H104+H105+H106+H107+H108+H109+I110))</f>
        <v>24</v>
      </c>
      <c r="I111" s="163" t="s">
        <v>460</v>
      </c>
      <c r="J111" s="166" t="str">
        <f>IF(OR(H97&lt;1,H100&lt;1,H103&lt;1,H104&lt;1,H105&lt;1,H106&lt;1,H107&lt;1,H108&lt;1,H109&lt;1),"F",IF(J97&lt;2,"D",IF(J97&lt;3,"C",IF(J97&lt;3.5,"B",IF(J97&lt;4,"A-",IF(J97&lt;5,"A","A+"))))))</f>
        <v>C</v>
      </c>
      <c r="K111" s="149"/>
      <c r="L111" s="124" t="s">
        <v>79</v>
      </c>
      <c r="M111" s="145">
        <f>SUM(M99,M102,M103:M110)</f>
        <v>277</v>
      </c>
      <c r="N111" s="145">
        <f>SUM(N99,N103:N110)</f>
        <v>168</v>
      </c>
      <c r="O111" s="145">
        <f>SUM(O106:O110)</f>
        <v>35</v>
      </c>
      <c r="P111" s="164">
        <f>SUM(M111:O111)</f>
        <v>480</v>
      </c>
      <c r="Q111" s="141"/>
      <c r="R111" s="162">
        <f>COUNTIF(R97:R109,"=F")</f>
        <v>1</v>
      </c>
      <c r="S111" s="146">
        <f>IF(OR(S97=0,S100=0,S103=0,S104=0,S105=0,S106=0,S107=0,S108=0,S109=0),0,SUM(S97+S100+S103+S104+S105+S106+S107+S108+S109+T110))</f>
        <v>0</v>
      </c>
      <c r="T111" s="163" t="s">
        <v>460</v>
      </c>
      <c r="U111" s="166" t="str">
        <f>IF(OR(S97&lt;1,S100&lt;1,S103&lt;1,S104&lt;1,S105&lt;1,S106&lt;1,S107&lt;1,S108&lt;1,S109&lt;1),"F",IF(U97&lt;2,"D",IF(U97&lt;3,"C",IF(U97&lt;3.5,"B",IF(U97&lt;4,"A-",IF(U97&lt;5,"A","A+"))))))</f>
        <v>F</v>
      </c>
    </row>
    <row r="112" spans="1:23" s="168" customFormat="1" ht="21.75" x14ac:dyDescent="0.4">
      <c r="A112" s="256" t="s">
        <v>510</v>
      </c>
      <c r="B112" s="257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</row>
    <row r="113" spans="1:23" ht="19.5" x14ac:dyDescent="0.25">
      <c r="A113" s="243" t="s">
        <v>439</v>
      </c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</row>
    <row r="114" spans="1:23" ht="19.5" x14ac:dyDescent="0.25">
      <c r="A114" s="244" t="s">
        <v>511</v>
      </c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</row>
    <row r="115" spans="1:23" s="137" customFormat="1" ht="21.75" x14ac:dyDescent="0.3">
      <c r="A115" s="136" t="s">
        <v>1</v>
      </c>
      <c r="B115" s="236" t="s">
        <v>497</v>
      </c>
      <c r="C115" s="248"/>
      <c r="D115" s="248"/>
      <c r="E115" s="248"/>
      <c r="F115" s="248"/>
      <c r="G115" s="248"/>
      <c r="H115" s="248"/>
      <c r="I115" s="248"/>
      <c r="J115" s="249"/>
      <c r="K115" s="153"/>
      <c r="L115" s="136" t="s">
        <v>1</v>
      </c>
      <c r="M115" s="236" t="s">
        <v>498</v>
      </c>
      <c r="N115" s="248"/>
      <c r="O115" s="248"/>
      <c r="P115" s="248"/>
      <c r="Q115" s="248"/>
      <c r="R115" s="248"/>
      <c r="S115" s="248"/>
      <c r="T115" s="248"/>
      <c r="U115" s="249"/>
    </row>
    <row r="116" spans="1:23" s="129" customFormat="1" x14ac:dyDescent="0.3">
      <c r="A116" s="131" t="s">
        <v>3</v>
      </c>
      <c r="B116" s="132" t="s">
        <v>4</v>
      </c>
      <c r="C116" s="132" t="s">
        <v>5</v>
      </c>
      <c r="D116" s="132" t="s">
        <v>6</v>
      </c>
      <c r="E116" s="132" t="s">
        <v>7</v>
      </c>
      <c r="F116" s="132" t="s">
        <v>8</v>
      </c>
      <c r="G116" s="132" t="s">
        <v>9</v>
      </c>
      <c r="H116" s="126" t="s">
        <v>78</v>
      </c>
      <c r="I116" s="161" t="s">
        <v>458</v>
      </c>
      <c r="J116" s="161" t="s">
        <v>459</v>
      </c>
      <c r="K116" s="121"/>
      <c r="L116" s="131" t="s">
        <v>3</v>
      </c>
      <c r="M116" s="132" t="s">
        <v>4</v>
      </c>
      <c r="N116" s="132" t="s">
        <v>5</v>
      </c>
      <c r="O116" s="132" t="s">
        <v>6</v>
      </c>
      <c r="P116" s="132" t="s">
        <v>7</v>
      </c>
      <c r="Q116" s="132" t="s">
        <v>8</v>
      </c>
      <c r="R116" s="132" t="s">
        <v>9</v>
      </c>
      <c r="S116" s="126" t="s">
        <v>78</v>
      </c>
      <c r="T116" s="161" t="s">
        <v>458</v>
      </c>
      <c r="U116" s="161" t="s">
        <v>459</v>
      </c>
    </row>
    <row r="117" spans="1:23" ht="15" customHeight="1" x14ac:dyDescent="0.25">
      <c r="A117" s="127" t="s">
        <v>10</v>
      </c>
      <c r="B117" s="141">
        <v>28</v>
      </c>
      <c r="C117" s="141">
        <v>23</v>
      </c>
      <c r="D117" s="141" t="s">
        <v>11</v>
      </c>
      <c r="E117" s="141">
        <f>SUM(B117:D117)</f>
        <v>51</v>
      </c>
      <c r="F117" s="224">
        <f>E119/2</f>
        <v>51</v>
      </c>
      <c r="G117" s="224" t="str">
        <f>IF(OR(B119&lt;46,C119&lt;20,E119&lt;66),"F",IF(E119&lt;80,"D",IF(E119&lt;100,"C",IF(E119&lt;120,"B",IF(E119&lt;140,"A-",IF(E119&lt;160,"A","A+"))))))</f>
        <v>B</v>
      </c>
      <c r="H117" s="227">
        <f>IF(G117="F",0,IF(G117="D",1,IF(G117="C",2,IF(G117="B",3,IF(G117="A-",3.5,IF(G117="A",4,5))))))</f>
        <v>3</v>
      </c>
      <c r="I117" s="239">
        <f>IF(OR(H117=0,H120=0,H123=0,H124=0,H125=0,H126=0,H127=0,H128=0,H129=0),0,SUM(H117+H120+H123+H124+H125+H126+H127+H128+H129)/9)</f>
        <v>2.5555555555555554</v>
      </c>
      <c r="J117" s="233">
        <f>IF(H131=0,0,IF(H131/9&gt;=5,5,H131/9))</f>
        <v>2.6666666666666665</v>
      </c>
      <c r="K117" s="149"/>
      <c r="L117" s="127" t="s">
        <v>10</v>
      </c>
      <c r="M117" s="141">
        <v>23</v>
      </c>
      <c r="N117" s="141">
        <v>22</v>
      </c>
      <c r="O117" s="141" t="s">
        <v>11</v>
      </c>
      <c r="P117" s="141">
        <f>SUM(M117:O117)</f>
        <v>45</v>
      </c>
      <c r="Q117" s="224">
        <f>P119/2</f>
        <v>43.5</v>
      </c>
      <c r="R117" s="224" t="str">
        <f>IF(OR(M119&lt;46,N119&lt;20,P119&lt;66),"F",IF(P119&lt;80,"D",IF(P119&lt;100,"C",IF(P119&lt;120,"B",IF(P119&lt;140,"A-",IF(P119&lt;160,"A","A+"))))))</f>
        <v>C</v>
      </c>
      <c r="S117" s="227">
        <f>IF(R117="F",0,IF(R117="D",1,IF(R117="C",2,IF(R117="B",3,IF(R117="A-",3.5,IF(R117="A",4,5))))))</f>
        <v>2</v>
      </c>
      <c r="T117" s="239">
        <f>IF(OR(S117=0,S120=0,S123=0,S124=0,S125=0,S126=0,S127=0,S128=0,S129=0),0,SUM(S117+S120+S123+S124+S125+S126+S127+S128+S129)/9)</f>
        <v>2.8333333333333335</v>
      </c>
      <c r="U117" s="233">
        <f>IF(S131=0,0,IF(S131/9&gt;=5,5,S131/9))</f>
        <v>2.8333333333333335</v>
      </c>
    </row>
    <row r="118" spans="1:23" ht="15" customHeight="1" x14ac:dyDescent="0.25">
      <c r="A118" s="127" t="s">
        <v>12</v>
      </c>
      <c r="B118" s="142">
        <v>28</v>
      </c>
      <c r="C118" s="142">
        <v>23</v>
      </c>
      <c r="D118" s="141" t="s">
        <v>11</v>
      </c>
      <c r="E118" s="141">
        <f t="shared" ref="E118:E130" si="51">SUM(B118:D118)</f>
        <v>51</v>
      </c>
      <c r="F118" s="225"/>
      <c r="G118" s="225"/>
      <c r="H118" s="228"/>
      <c r="I118" s="240"/>
      <c r="J118" s="234"/>
      <c r="K118" s="149"/>
      <c r="L118" s="127" t="s">
        <v>12</v>
      </c>
      <c r="M118" s="142">
        <v>24</v>
      </c>
      <c r="N118" s="142">
        <v>18</v>
      </c>
      <c r="O118" s="141" t="s">
        <v>11</v>
      </c>
      <c r="P118" s="141">
        <f t="shared" ref="P118:P130" si="52">SUM(M118:O118)</f>
        <v>42</v>
      </c>
      <c r="Q118" s="225"/>
      <c r="R118" s="225"/>
      <c r="S118" s="228"/>
      <c r="T118" s="240"/>
      <c r="U118" s="234"/>
    </row>
    <row r="119" spans="1:23" ht="15" customHeight="1" x14ac:dyDescent="0.25">
      <c r="A119" s="128" t="s">
        <v>13</v>
      </c>
      <c r="B119" s="144">
        <f>SUM(B117:B118)</f>
        <v>56</v>
      </c>
      <c r="C119" s="144">
        <f>SUM(C117:C118)</f>
        <v>46</v>
      </c>
      <c r="D119" s="145" t="s">
        <v>11</v>
      </c>
      <c r="E119" s="145">
        <f t="shared" si="51"/>
        <v>102</v>
      </c>
      <c r="F119" s="226"/>
      <c r="G119" s="226"/>
      <c r="H119" s="229"/>
      <c r="I119" s="240"/>
      <c r="J119" s="234"/>
      <c r="K119" s="149"/>
      <c r="L119" s="128" t="s">
        <v>13</v>
      </c>
      <c r="M119" s="144">
        <f>SUM(M117:M118)</f>
        <v>47</v>
      </c>
      <c r="N119" s="144">
        <f>SUM(N117:N118)</f>
        <v>40</v>
      </c>
      <c r="O119" s="145" t="s">
        <v>11</v>
      </c>
      <c r="P119" s="145">
        <f t="shared" si="52"/>
        <v>87</v>
      </c>
      <c r="Q119" s="226"/>
      <c r="R119" s="226"/>
      <c r="S119" s="229"/>
      <c r="T119" s="240"/>
      <c r="U119" s="234"/>
    </row>
    <row r="120" spans="1:23" ht="15" customHeight="1" x14ac:dyDescent="0.25">
      <c r="A120" s="127" t="s">
        <v>14</v>
      </c>
      <c r="B120" s="141">
        <v>46</v>
      </c>
      <c r="C120" s="141" t="s">
        <v>11</v>
      </c>
      <c r="D120" s="141" t="s">
        <v>11</v>
      </c>
      <c r="E120" s="141">
        <f t="shared" si="51"/>
        <v>46</v>
      </c>
      <c r="F120" s="224">
        <f>E122/2</f>
        <v>41</v>
      </c>
      <c r="G120" s="224" t="str">
        <f>IF(F120&gt;=80,"A+",IF(F120&gt;=70,"A",IF(F120&gt;=60,"A-",IF(F120&gt;=50,"B",IF(F120&gt;=40,"C",IF(F120&gt;=33,"D",IF(F120&lt;33,"F")))))))</f>
        <v>C</v>
      </c>
      <c r="H120" s="227">
        <f>IF(G120="F",0,IF(G120="D",1,IF(G120="C",2,IF(G120="B",3,IF(G120="A-",3.5,IF(G120="A",4,5))))))</f>
        <v>2</v>
      </c>
      <c r="I120" s="240"/>
      <c r="J120" s="234"/>
      <c r="K120" s="149"/>
      <c r="L120" s="127" t="s">
        <v>14</v>
      </c>
      <c r="M120" s="141">
        <v>42</v>
      </c>
      <c r="N120" s="141" t="s">
        <v>11</v>
      </c>
      <c r="O120" s="141" t="s">
        <v>11</v>
      </c>
      <c r="P120" s="141">
        <f t="shared" si="52"/>
        <v>42</v>
      </c>
      <c r="Q120" s="224">
        <f>P122/2</f>
        <v>41.5</v>
      </c>
      <c r="R120" s="224" t="str">
        <f>IF(Q120&gt;=80,"A+",IF(Q120&gt;=70,"A",IF(Q120&gt;=60,"A-",IF(Q120&gt;=50,"B",IF(Q120&gt;=40,"C",IF(Q120&gt;=33,"D",IF(Q120&lt;33,"F")))))))</f>
        <v>C</v>
      </c>
      <c r="S120" s="227">
        <f>IF(R120="F",0,IF(R120="D",1,IF(R120="C",2,IF(R120="B",3,IF(R120="A-",3.5,IF(R120="A",4,5))))))</f>
        <v>2</v>
      </c>
      <c r="T120" s="240"/>
      <c r="U120" s="234"/>
    </row>
    <row r="121" spans="1:23" ht="15" customHeight="1" x14ac:dyDescent="0.25">
      <c r="A121" s="127" t="s">
        <v>15</v>
      </c>
      <c r="B121" s="142">
        <v>36</v>
      </c>
      <c r="C121" s="141" t="s">
        <v>11</v>
      </c>
      <c r="D121" s="141" t="s">
        <v>11</v>
      </c>
      <c r="E121" s="141">
        <f t="shared" si="51"/>
        <v>36</v>
      </c>
      <c r="F121" s="225"/>
      <c r="G121" s="225"/>
      <c r="H121" s="228"/>
      <c r="I121" s="240"/>
      <c r="J121" s="234"/>
      <c r="K121" s="149"/>
      <c r="L121" s="127" t="s">
        <v>15</v>
      </c>
      <c r="M121" s="142">
        <v>41</v>
      </c>
      <c r="N121" s="141" t="s">
        <v>11</v>
      </c>
      <c r="O121" s="141" t="s">
        <v>11</v>
      </c>
      <c r="P121" s="141">
        <f t="shared" si="52"/>
        <v>41</v>
      </c>
      <c r="Q121" s="225"/>
      <c r="R121" s="225"/>
      <c r="S121" s="228"/>
      <c r="T121" s="240"/>
      <c r="U121" s="234"/>
    </row>
    <row r="122" spans="1:23" ht="15" customHeight="1" x14ac:dyDescent="0.25">
      <c r="A122" s="128" t="s">
        <v>16</v>
      </c>
      <c r="B122" s="144">
        <f>SUM(B120:B121)</f>
        <v>82</v>
      </c>
      <c r="C122" s="145" t="s">
        <v>11</v>
      </c>
      <c r="D122" s="145" t="s">
        <v>11</v>
      </c>
      <c r="E122" s="145">
        <f t="shared" si="51"/>
        <v>82</v>
      </c>
      <c r="F122" s="226"/>
      <c r="G122" s="226"/>
      <c r="H122" s="229"/>
      <c r="I122" s="240"/>
      <c r="J122" s="234"/>
      <c r="K122" s="149"/>
      <c r="L122" s="128" t="s">
        <v>16</v>
      </c>
      <c r="M122" s="144">
        <f>SUM(M120:M121)</f>
        <v>83</v>
      </c>
      <c r="N122" s="145" t="s">
        <v>11</v>
      </c>
      <c r="O122" s="145" t="s">
        <v>11</v>
      </c>
      <c r="P122" s="145">
        <f t="shared" si="52"/>
        <v>83</v>
      </c>
      <c r="Q122" s="226"/>
      <c r="R122" s="226"/>
      <c r="S122" s="229"/>
      <c r="T122" s="240"/>
      <c r="U122" s="234"/>
    </row>
    <row r="123" spans="1:23" ht="15" customHeight="1" x14ac:dyDescent="0.25">
      <c r="A123" s="124" t="s">
        <v>17</v>
      </c>
      <c r="B123" s="142">
        <v>26</v>
      </c>
      <c r="C123" s="142">
        <v>23</v>
      </c>
      <c r="D123" s="141" t="s">
        <v>11</v>
      </c>
      <c r="E123" s="141">
        <f t="shared" si="51"/>
        <v>49</v>
      </c>
      <c r="F123" s="141">
        <f>SUM(E123)</f>
        <v>49</v>
      </c>
      <c r="G123" s="141" t="str">
        <f>IF(OR(B123&lt;23,C123&lt;10),"F",IF(E123&lt;40,"D",IF(E123&lt;50,"C",IF(E123&lt;60,"B",IF(E123&lt;70,"A-",IF(E123&lt;80,"A","A+"))))))</f>
        <v>C</v>
      </c>
      <c r="H123" s="146">
        <f t="shared" ref="H123:H130" si="53">IF(G123="F",0,IF(G123="D",1,IF(G123="C",2,IF(G123="B",3,IF(G123="A-",3.5,IF(G123="A",4,5))))))</f>
        <v>2</v>
      </c>
      <c r="I123" s="240"/>
      <c r="J123" s="234"/>
      <c r="K123" s="149"/>
      <c r="L123" s="124" t="s">
        <v>17</v>
      </c>
      <c r="M123" s="142">
        <v>44</v>
      </c>
      <c r="N123" s="142">
        <v>20</v>
      </c>
      <c r="O123" s="141" t="s">
        <v>11</v>
      </c>
      <c r="P123" s="141">
        <f t="shared" si="52"/>
        <v>64</v>
      </c>
      <c r="Q123" s="141">
        <f>SUM(P123)</f>
        <v>64</v>
      </c>
      <c r="R123" s="141" t="str">
        <f>IF(OR(M123&lt;23,N123&lt;10),"F",IF(P123&lt;40,"D",IF(P123&lt;50,"C",IF(P123&lt;60,"B",IF(P123&lt;70,"A-",IF(P123&lt;80,"A","A+"))))))</f>
        <v>A-</v>
      </c>
      <c r="S123" s="146">
        <f t="shared" ref="S123:S130" si="54">IF(R123="F",0,IF(R123="D",1,IF(R123="C",2,IF(R123="B",3,IF(R123="A-",3.5,IF(R123="A",4,5))))))</f>
        <v>3.5</v>
      </c>
      <c r="T123" s="240"/>
      <c r="U123" s="234"/>
    </row>
    <row r="124" spans="1:23" ht="15" customHeight="1" x14ac:dyDescent="0.25">
      <c r="A124" s="124" t="s">
        <v>18</v>
      </c>
      <c r="B124" s="142">
        <v>32</v>
      </c>
      <c r="C124" s="142">
        <v>25</v>
      </c>
      <c r="D124" s="141" t="s">
        <v>11</v>
      </c>
      <c r="E124" s="141">
        <f t="shared" si="51"/>
        <v>57</v>
      </c>
      <c r="F124" s="141">
        <f t="shared" ref="F124:F130" si="55">SUM(E124)</f>
        <v>57</v>
      </c>
      <c r="G124" s="141" t="str">
        <f>IF(OR(B124&lt;23,C124&lt;10),"F",IF(E124&lt;40,"D",IF(E124&lt;50,"C",IF(E124&lt;60,"B",IF(E124&lt;70,"A-",IF(E124&lt;80,"A","A+"))))))</f>
        <v>B</v>
      </c>
      <c r="H124" s="146">
        <f t="shared" si="53"/>
        <v>3</v>
      </c>
      <c r="I124" s="240"/>
      <c r="J124" s="234"/>
      <c r="K124" s="149"/>
      <c r="L124" s="124" t="s">
        <v>18</v>
      </c>
      <c r="M124" s="142">
        <v>30</v>
      </c>
      <c r="N124" s="142">
        <v>26</v>
      </c>
      <c r="O124" s="141" t="s">
        <v>11</v>
      </c>
      <c r="P124" s="141">
        <f t="shared" si="52"/>
        <v>56</v>
      </c>
      <c r="Q124" s="141">
        <f t="shared" ref="Q124:Q130" si="56">SUM(P124)</f>
        <v>56</v>
      </c>
      <c r="R124" s="141" t="str">
        <f>IF(OR(M124&lt;23,N124&lt;10),"F",IF(P124&lt;40,"D",IF(P124&lt;50,"C",IF(P124&lt;60,"B",IF(P124&lt;70,"A-",IF(P124&lt;80,"A","A+"))))))</f>
        <v>B</v>
      </c>
      <c r="S124" s="146">
        <f t="shared" si="54"/>
        <v>3</v>
      </c>
      <c r="T124" s="240"/>
      <c r="U124" s="234"/>
    </row>
    <row r="125" spans="1:23" ht="15" customHeight="1" x14ac:dyDescent="0.25">
      <c r="A125" s="124" t="s">
        <v>2</v>
      </c>
      <c r="B125" s="142">
        <v>35</v>
      </c>
      <c r="C125" s="142">
        <v>13</v>
      </c>
      <c r="D125" s="141" t="s">
        <v>11</v>
      </c>
      <c r="E125" s="141">
        <f t="shared" si="51"/>
        <v>48</v>
      </c>
      <c r="F125" s="141">
        <f t="shared" si="55"/>
        <v>48</v>
      </c>
      <c r="G125" s="141" t="str">
        <f>IF(OR(B125&lt;23,C125&lt;10),"F",IF(E125&lt;40,"D",IF(E125&lt;50,"C",IF(E125&lt;60,"B",IF(E125&lt;70,"A-",IF(E125&lt;80,"A","A+"))))))</f>
        <v>C</v>
      </c>
      <c r="H125" s="146">
        <f t="shared" si="53"/>
        <v>2</v>
      </c>
      <c r="I125" s="240"/>
      <c r="J125" s="234"/>
      <c r="K125" s="149"/>
      <c r="L125" s="124" t="s">
        <v>2</v>
      </c>
      <c r="M125" s="142">
        <v>30</v>
      </c>
      <c r="N125" s="142">
        <v>20</v>
      </c>
      <c r="O125" s="141" t="s">
        <v>11</v>
      </c>
      <c r="P125" s="141">
        <f t="shared" si="52"/>
        <v>50</v>
      </c>
      <c r="Q125" s="141">
        <f t="shared" si="56"/>
        <v>50</v>
      </c>
      <c r="R125" s="141" t="str">
        <f>IF(OR(M125&lt;23,N125&lt;10),"F",IF(P125&lt;40,"D",IF(P125&lt;50,"C",IF(P125&lt;60,"B",IF(P125&lt;70,"A-",IF(P125&lt;80,"A","A+"))))))</f>
        <v>B</v>
      </c>
      <c r="S125" s="146">
        <f t="shared" si="54"/>
        <v>3</v>
      </c>
      <c r="T125" s="240"/>
      <c r="U125" s="234"/>
      <c r="W125" s="154"/>
    </row>
    <row r="126" spans="1:23" ht="15" customHeight="1" x14ac:dyDescent="0.25">
      <c r="A126" s="124" t="s">
        <v>20</v>
      </c>
      <c r="B126" s="141">
        <v>0</v>
      </c>
      <c r="C126" s="142">
        <v>19</v>
      </c>
      <c r="D126" s="141">
        <v>21</v>
      </c>
      <c r="E126" s="141">
        <f>SUM(C126:D126)</f>
        <v>40</v>
      </c>
      <c r="F126" s="141">
        <f t="shared" si="55"/>
        <v>40</v>
      </c>
      <c r="G126" s="141" t="str">
        <f>IF(OR(C126&lt;8,D126&lt;8,E126&lt;17),"F",IF(E126&lt;20,"D",IF(E126&lt;25,"C",IF(E126&lt;30,"B",IF(E126&lt;35,"A-",IF(E126&lt;40,"A","A+"))))))</f>
        <v>A+</v>
      </c>
      <c r="H126" s="141">
        <f t="shared" si="53"/>
        <v>5</v>
      </c>
      <c r="I126" s="240"/>
      <c r="J126" s="234"/>
      <c r="K126" s="149"/>
      <c r="L126" s="124" t="s">
        <v>20</v>
      </c>
      <c r="M126" s="141">
        <v>0</v>
      </c>
      <c r="N126" s="142">
        <v>19</v>
      </c>
      <c r="O126" s="141">
        <v>21</v>
      </c>
      <c r="P126" s="141">
        <f>SUM(N126:O126)</f>
        <v>40</v>
      </c>
      <c r="Q126" s="141">
        <f t="shared" ref="Q126" si="57">SUM(P126)</f>
        <v>40</v>
      </c>
      <c r="R126" s="141" t="str">
        <f>IF(OR(N126&lt;8,O126&lt;8,P126&lt;17),"F",IF(P126&lt;20,"D",IF(P126&lt;25,"C",IF(P126&lt;30,"B",IF(P126&lt;35,"A-",IF(P126&lt;40,"A","A+"))))))</f>
        <v>A+</v>
      </c>
      <c r="S126" s="141">
        <f t="shared" si="54"/>
        <v>5</v>
      </c>
      <c r="T126" s="240"/>
      <c r="U126" s="234"/>
    </row>
    <row r="127" spans="1:23" ht="15" customHeight="1" x14ac:dyDescent="0.25">
      <c r="A127" s="124" t="s">
        <v>23</v>
      </c>
      <c r="B127" s="142">
        <v>37</v>
      </c>
      <c r="C127" s="142">
        <v>13</v>
      </c>
      <c r="D127" s="141"/>
      <c r="E127" s="141">
        <f t="shared" si="51"/>
        <v>50</v>
      </c>
      <c r="F127" s="141">
        <f t="shared" si="55"/>
        <v>50</v>
      </c>
      <c r="G127" s="141" t="str">
        <f>IF(OR(B127&lt;23,C127&lt;10),"F",IF(E127&lt;40,"D",IF(E127&lt;50,"C",IF(E127&lt;60,"B",IF(E127&lt;70,"A-",IF(E127&lt;80,"A","A+"))))))</f>
        <v>B</v>
      </c>
      <c r="H127" s="146">
        <f t="shared" si="53"/>
        <v>3</v>
      </c>
      <c r="I127" s="240"/>
      <c r="J127" s="234"/>
      <c r="K127" s="149"/>
      <c r="L127" s="124" t="s">
        <v>23</v>
      </c>
      <c r="M127" s="142">
        <v>35</v>
      </c>
      <c r="N127" s="142">
        <v>13</v>
      </c>
      <c r="O127" s="141"/>
      <c r="P127" s="141">
        <f t="shared" si="52"/>
        <v>48</v>
      </c>
      <c r="Q127" s="141">
        <f t="shared" si="56"/>
        <v>48</v>
      </c>
      <c r="R127" s="141" t="str">
        <f>IF(OR(M127&lt;23,N127&lt;10),"F",IF(P127&lt;40,"D",IF(P127&lt;50,"C",IF(P127&lt;60,"B",IF(P127&lt;70,"A-",IF(P127&lt;80,"A","A+"))))))</f>
        <v>C</v>
      </c>
      <c r="S127" s="146">
        <f t="shared" si="54"/>
        <v>2</v>
      </c>
      <c r="T127" s="240"/>
      <c r="U127" s="234"/>
    </row>
    <row r="128" spans="1:23" ht="15" customHeight="1" x14ac:dyDescent="0.25">
      <c r="A128" s="124" t="s">
        <v>25</v>
      </c>
      <c r="B128" s="142">
        <v>28</v>
      </c>
      <c r="C128" s="142">
        <v>14</v>
      </c>
      <c r="D128" s="141"/>
      <c r="E128" s="141">
        <f t="shared" si="51"/>
        <v>42</v>
      </c>
      <c r="F128" s="141">
        <f t="shared" si="55"/>
        <v>42</v>
      </c>
      <c r="G128" s="141" t="str">
        <f>IF(OR(B128&lt;23,C128&lt;10),"F",IF(E128&lt;40,"D",IF(E128&lt;50,"C",IF(E128&lt;60,"B",IF(E128&lt;70,"A-",IF(E128&lt;80,"A","A+"))))))</f>
        <v>C</v>
      </c>
      <c r="H128" s="146">
        <f t="shared" si="53"/>
        <v>2</v>
      </c>
      <c r="I128" s="240"/>
      <c r="J128" s="234"/>
      <c r="K128" s="149"/>
      <c r="L128" s="124" t="s">
        <v>25</v>
      </c>
      <c r="M128" s="142">
        <v>30</v>
      </c>
      <c r="N128" s="142">
        <v>18</v>
      </c>
      <c r="O128" s="141"/>
      <c r="P128" s="141">
        <f t="shared" si="52"/>
        <v>48</v>
      </c>
      <c r="Q128" s="141">
        <f t="shared" si="56"/>
        <v>48</v>
      </c>
      <c r="R128" s="141" t="str">
        <f>IF(OR(M128&lt;23,N128&lt;10),"F",IF(P128&lt;40,"D",IF(P128&lt;50,"C",IF(P128&lt;60,"B",IF(P128&lt;70,"A-",IF(P128&lt;80,"A","A+"))))))</f>
        <v>C</v>
      </c>
      <c r="S128" s="146">
        <f t="shared" si="54"/>
        <v>2</v>
      </c>
      <c r="T128" s="240"/>
      <c r="U128" s="234"/>
    </row>
    <row r="129" spans="1:23" ht="15" customHeight="1" x14ac:dyDescent="0.25">
      <c r="A129" s="124" t="s">
        <v>21</v>
      </c>
      <c r="B129" s="142">
        <v>25</v>
      </c>
      <c r="C129" s="142">
        <v>10</v>
      </c>
      <c r="D129" s="141"/>
      <c r="E129" s="141">
        <f t="shared" si="51"/>
        <v>35</v>
      </c>
      <c r="F129" s="141">
        <f t="shared" si="55"/>
        <v>35</v>
      </c>
      <c r="G129" s="141" t="str">
        <f>IF(OR(B129&lt;23,C129&lt;10),"F",IF(E129&lt;40,"D",IF(E129&lt;50,"C",IF(E129&lt;60,"B",IF(E129&lt;70,"A-",IF(E129&lt;80,"A","A+"))))))</f>
        <v>D</v>
      </c>
      <c r="H129" s="146">
        <f t="shared" si="53"/>
        <v>1</v>
      </c>
      <c r="I129" s="241"/>
      <c r="J129" s="234"/>
      <c r="K129" s="149"/>
      <c r="L129" s="124" t="s">
        <v>21</v>
      </c>
      <c r="M129" s="142">
        <v>37</v>
      </c>
      <c r="N129" s="142">
        <v>13</v>
      </c>
      <c r="O129" s="141"/>
      <c r="P129" s="141">
        <f t="shared" si="52"/>
        <v>50</v>
      </c>
      <c r="Q129" s="141">
        <f t="shared" si="56"/>
        <v>50</v>
      </c>
      <c r="R129" s="141" t="str">
        <f>IF(OR(M129&lt;23,N129&lt;10),"F",IF(P129&lt;40,"D",IF(P129&lt;50,"C",IF(P129&lt;60,"B",IF(P129&lt;70,"A-",IF(P129&lt;80,"A","A+"))))))</f>
        <v>B</v>
      </c>
      <c r="S129" s="146">
        <f t="shared" si="54"/>
        <v>3</v>
      </c>
      <c r="T129" s="241"/>
      <c r="U129" s="234"/>
    </row>
    <row r="130" spans="1:23" ht="15" customHeight="1" x14ac:dyDescent="0.25">
      <c r="A130" s="124" t="s">
        <v>28</v>
      </c>
      <c r="B130" s="142">
        <v>17</v>
      </c>
      <c r="C130" s="142">
        <v>19</v>
      </c>
      <c r="D130" s="141">
        <v>20</v>
      </c>
      <c r="E130" s="141">
        <f t="shared" si="51"/>
        <v>56</v>
      </c>
      <c r="F130" s="141">
        <f t="shared" si="55"/>
        <v>56</v>
      </c>
      <c r="G130" s="141" t="str">
        <f>IF(F130&gt;=80,"A+",IF(F130&gt;=70,"A",IF(F130&gt;=60,"A-",IF(F130&gt;=50,"B",IF(F130&gt;=40,"C",IF(F130&gt;=33,"D",IF(F130&lt;33,"F")))))))</f>
        <v>B</v>
      </c>
      <c r="H130" s="146">
        <f t="shared" si="53"/>
        <v>3</v>
      </c>
      <c r="I130" s="148">
        <f>IF(H130&gt;2,H130-2,0)</f>
        <v>1</v>
      </c>
      <c r="J130" s="235"/>
      <c r="K130" s="149"/>
      <c r="L130" s="124" t="s">
        <v>28</v>
      </c>
      <c r="M130" s="142">
        <v>17</v>
      </c>
      <c r="N130" s="142">
        <v>11</v>
      </c>
      <c r="O130" s="141">
        <v>20</v>
      </c>
      <c r="P130" s="141">
        <f t="shared" si="52"/>
        <v>48</v>
      </c>
      <c r="Q130" s="141">
        <f t="shared" si="56"/>
        <v>48</v>
      </c>
      <c r="R130" s="141" t="str">
        <f>IF(Q130&gt;=80,"A+",IF(Q130&gt;=70,"A",IF(Q130&gt;=60,"A-",IF(Q130&gt;=50,"B",IF(Q130&gt;=40,"C",IF(Q130&gt;=33,"D",IF(Q130&lt;33,"F")))))))</f>
        <v>C</v>
      </c>
      <c r="S130" s="146">
        <f t="shared" si="54"/>
        <v>2</v>
      </c>
      <c r="T130" s="148">
        <f>IF(S130&gt;2,S130-2,0)</f>
        <v>0</v>
      </c>
      <c r="U130" s="235"/>
    </row>
    <row r="131" spans="1:23" x14ac:dyDescent="0.25">
      <c r="A131" s="124" t="s">
        <v>79</v>
      </c>
      <c r="B131" s="145">
        <f>SUM(B119,B122,B123:B130)</f>
        <v>338</v>
      </c>
      <c r="C131" s="145">
        <f>SUM(C119,C123:C130)</f>
        <v>182</v>
      </c>
      <c r="D131" s="145">
        <f>SUM(D126:D130)</f>
        <v>41</v>
      </c>
      <c r="E131" s="164">
        <f>SUM(B131:D131)</f>
        <v>561</v>
      </c>
      <c r="F131" s="141"/>
      <c r="G131" s="162">
        <f>COUNTIF(G117:G129,"=F")</f>
        <v>0</v>
      </c>
      <c r="H131" s="146">
        <f>IF(OR(H117=0,H120=0,H123=0,H124=0,H125=0,H126=0,H127=0,H128=0,H129=0),0,SUM(H117+H120+H123+H124+H125+H126+H127+H128+H129+I130))</f>
        <v>24</v>
      </c>
      <c r="I131" s="163" t="s">
        <v>460</v>
      </c>
      <c r="J131" s="166" t="str">
        <f>IF(OR(H117&lt;1,H120&lt;1,H123&lt;1,H124&lt;1,H125&lt;1,H126&lt;1,H127&lt;1,H128&lt;1,H129&lt;1),"F",IF(J117&lt;2,"D",IF(J117&lt;3,"C",IF(J117&lt;3.5,"B",IF(J117&lt;4,"A-",IF(J117&lt;5,"A","A+"))))))</f>
        <v>C</v>
      </c>
      <c r="K131" s="149"/>
      <c r="L131" s="124" t="s">
        <v>79</v>
      </c>
      <c r="M131" s="145">
        <f>SUM(M119,M122,M123:M130)</f>
        <v>353</v>
      </c>
      <c r="N131" s="145">
        <f>SUM(N119,N123:N130)</f>
        <v>180</v>
      </c>
      <c r="O131" s="145">
        <f>SUM(O126:O130)</f>
        <v>41</v>
      </c>
      <c r="P131" s="164">
        <f>SUM(M131:O131)</f>
        <v>574</v>
      </c>
      <c r="Q131" s="141"/>
      <c r="R131" s="162">
        <f>COUNTIF(R117:R129,"=F")</f>
        <v>0</v>
      </c>
      <c r="S131" s="146">
        <f>IF(OR(S117=0,S120=0,S123=0,S124=0,S125=0,S126=0,S127=0,S128=0,S129=0),0,SUM(S117+S120+S123+S124+S125+S126+S127+S128+S129+T130))</f>
        <v>25.5</v>
      </c>
      <c r="T131" s="163" t="s">
        <v>460</v>
      </c>
      <c r="U131" s="166" t="str">
        <f>IF(OR(S117&lt;1,S120&lt;1,S123&lt;1,S124&lt;1,S125&lt;1,S126&lt;1,S127&lt;1,S128&lt;1,S129&lt;1),"F",IF(U117&lt;2,"D",IF(U117&lt;3,"C",IF(U117&lt;3.5,"B",IF(U117&lt;4,"A-",IF(U117&lt;5,"A","A+"))))))</f>
        <v>C</v>
      </c>
    </row>
    <row r="132" spans="1:23" s="137" customFormat="1" ht="21.75" x14ac:dyDescent="0.3">
      <c r="A132" s="136" t="s">
        <v>1</v>
      </c>
      <c r="B132" s="236" t="s">
        <v>499</v>
      </c>
      <c r="C132" s="237"/>
      <c r="D132" s="237"/>
      <c r="E132" s="237"/>
      <c r="F132" s="237"/>
      <c r="G132" s="237"/>
      <c r="H132" s="237"/>
      <c r="I132" s="237"/>
      <c r="J132" s="238"/>
      <c r="K132" s="153"/>
      <c r="L132" s="136" t="s">
        <v>1</v>
      </c>
      <c r="M132" s="236" t="s">
        <v>451</v>
      </c>
      <c r="N132" s="237"/>
      <c r="O132" s="237"/>
      <c r="P132" s="237"/>
      <c r="Q132" s="237"/>
      <c r="R132" s="237"/>
      <c r="S132" s="237"/>
      <c r="T132" s="237"/>
      <c r="U132" s="238"/>
    </row>
    <row r="133" spans="1:23" s="129" customFormat="1" x14ac:dyDescent="0.3">
      <c r="A133" s="124" t="s">
        <v>3</v>
      </c>
      <c r="B133" s="141" t="s">
        <v>4</v>
      </c>
      <c r="C133" s="141" t="s">
        <v>5</v>
      </c>
      <c r="D133" s="141" t="s">
        <v>6</v>
      </c>
      <c r="E133" s="141" t="s">
        <v>7</v>
      </c>
      <c r="F133" s="125" t="s">
        <v>8</v>
      </c>
      <c r="G133" s="125" t="s">
        <v>9</v>
      </c>
      <c r="H133" s="126" t="s">
        <v>78</v>
      </c>
      <c r="I133" s="161" t="s">
        <v>458</v>
      </c>
      <c r="J133" s="161" t="s">
        <v>459</v>
      </c>
      <c r="K133" s="149"/>
      <c r="L133" s="147" t="s">
        <v>3</v>
      </c>
      <c r="M133" s="141" t="s">
        <v>4</v>
      </c>
      <c r="N133" s="141" t="s">
        <v>5</v>
      </c>
      <c r="O133" s="141" t="s">
        <v>6</v>
      </c>
      <c r="P133" s="141" t="s">
        <v>7</v>
      </c>
      <c r="Q133" s="125" t="s">
        <v>8</v>
      </c>
      <c r="R133" s="125" t="s">
        <v>9</v>
      </c>
      <c r="S133" s="126" t="s">
        <v>78</v>
      </c>
      <c r="T133" s="161" t="s">
        <v>458</v>
      </c>
      <c r="U133" s="161" t="s">
        <v>459</v>
      </c>
    </row>
    <row r="134" spans="1:23" ht="15" customHeight="1" x14ac:dyDescent="0.25">
      <c r="A134" s="127" t="s">
        <v>10</v>
      </c>
      <c r="B134" s="141">
        <v>23</v>
      </c>
      <c r="C134" s="141">
        <v>23</v>
      </c>
      <c r="D134" s="141" t="s">
        <v>11</v>
      </c>
      <c r="E134" s="141">
        <f>SUM(B134:D134)</f>
        <v>46</v>
      </c>
      <c r="F134" s="224">
        <f>E136/2</f>
        <v>50.5</v>
      </c>
      <c r="G134" s="224" t="str">
        <f>IF(OR(B136&lt;46,C136&lt;20,E136&lt;66),"F",IF(E136&lt;80,"D",IF(E136&lt;100,"C",IF(E136&lt;120,"B",IF(E136&lt;140,"A-",IF(E136&lt;160,"A","A+"))))))</f>
        <v>B</v>
      </c>
      <c r="H134" s="227">
        <f>IF(G134="F",0,IF(G134="D",1,IF(G134="C",2,IF(G134="B",3,IF(G134="A-",3.5,IF(G134="A",4,5))))))</f>
        <v>3</v>
      </c>
      <c r="I134" s="239">
        <f>IF(OR(H134=0,H137=0,H140=0,H141=0,H142=0,H143=0,H144=0,H145=0,H146=0),0,SUM(H134+H137+H140+H141+H142+H143+H144+H145+H146)/9)</f>
        <v>2.7222222222222223</v>
      </c>
      <c r="J134" s="233">
        <f>IF(H148=0,0,IF(H148/9&gt;=5,5,H148/9))</f>
        <v>2.8333333333333335</v>
      </c>
      <c r="K134" s="149"/>
      <c r="L134" s="127" t="s">
        <v>10</v>
      </c>
      <c r="M134" s="141" t="s">
        <v>508</v>
      </c>
      <c r="N134" s="141" t="s">
        <v>508</v>
      </c>
      <c r="O134" s="141" t="s">
        <v>11</v>
      </c>
      <c r="P134" s="141">
        <f>SUM(M134:O134)</f>
        <v>0</v>
      </c>
      <c r="Q134" s="224">
        <f>P136/2</f>
        <v>0</v>
      </c>
      <c r="R134" s="224" t="str">
        <f>IF(OR(M136&lt;46,N136&lt;20,P136&lt;66),"F",IF(P136&lt;80,"D",IF(P136&lt;100,"C",IF(P136&lt;120,"B",IF(P136&lt;140,"A-",IF(P136&lt;160,"A","A+"))))))</f>
        <v>F</v>
      </c>
      <c r="S134" s="227">
        <f>IF(R134="F",0,IF(R134="D",1,IF(R134="C",2,IF(R134="B",3,IF(R134="A-",3.5,IF(R134="A",4,5))))))</f>
        <v>0</v>
      </c>
      <c r="T134" s="239">
        <f>IF(OR(S134=0,S137=0,S140=0,S141=0,S142=0,S143=0,S144=0,S145=0,S146=0),0,SUM(S134+S137+S140+S141+S142+S143+S144+S145+S146)/9)</f>
        <v>0</v>
      </c>
      <c r="U134" s="233">
        <f>IF(S148=0,0,IF(S148/9&gt;=5,5,S148/9))</f>
        <v>0</v>
      </c>
    </row>
    <row r="135" spans="1:23" ht="15" customHeight="1" x14ac:dyDescent="0.25">
      <c r="A135" s="127" t="s">
        <v>12</v>
      </c>
      <c r="B135" s="142">
        <v>32</v>
      </c>
      <c r="C135" s="142">
        <v>23</v>
      </c>
      <c r="D135" s="141" t="s">
        <v>11</v>
      </c>
      <c r="E135" s="141">
        <f t="shared" ref="E135:E147" si="58">SUM(B135:D135)</f>
        <v>55</v>
      </c>
      <c r="F135" s="225"/>
      <c r="G135" s="225"/>
      <c r="H135" s="228"/>
      <c r="I135" s="240"/>
      <c r="J135" s="234"/>
      <c r="K135" s="149"/>
      <c r="L135" s="127" t="s">
        <v>12</v>
      </c>
      <c r="M135" s="142" t="s">
        <v>508</v>
      </c>
      <c r="N135" s="142" t="s">
        <v>508</v>
      </c>
      <c r="O135" s="141" t="s">
        <v>11</v>
      </c>
      <c r="P135" s="141">
        <f t="shared" ref="P135:P147" si="59">SUM(M135:O135)</f>
        <v>0</v>
      </c>
      <c r="Q135" s="225"/>
      <c r="R135" s="225"/>
      <c r="S135" s="228"/>
      <c r="T135" s="240"/>
      <c r="U135" s="234"/>
    </row>
    <row r="136" spans="1:23" ht="15" customHeight="1" x14ac:dyDescent="0.25">
      <c r="A136" s="128" t="s">
        <v>13</v>
      </c>
      <c r="B136" s="144">
        <f>SUM(B134:B135)</f>
        <v>55</v>
      </c>
      <c r="C136" s="144">
        <f>SUM(C134:C135)</f>
        <v>46</v>
      </c>
      <c r="D136" s="145" t="s">
        <v>11</v>
      </c>
      <c r="E136" s="145">
        <f t="shared" si="58"/>
        <v>101</v>
      </c>
      <c r="F136" s="226"/>
      <c r="G136" s="226"/>
      <c r="H136" s="229"/>
      <c r="I136" s="240"/>
      <c r="J136" s="234"/>
      <c r="K136" s="149"/>
      <c r="L136" s="128" t="s">
        <v>13</v>
      </c>
      <c r="M136" s="144">
        <f>SUM(M134:M135)</f>
        <v>0</v>
      </c>
      <c r="N136" s="144">
        <f>SUM(N134:N135)</f>
        <v>0</v>
      </c>
      <c r="O136" s="145" t="s">
        <v>11</v>
      </c>
      <c r="P136" s="145">
        <f t="shared" si="59"/>
        <v>0</v>
      </c>
      <c r="Q136" s="226"/>
      <c r="R136" s="226"/>
      <c r="S136" s="229"/>
      <c r="T136" s="240"/>
      <c r="U136" s="234"/>
    </row>
    <row r="137" spans="1:23" ht="15" customHeight="1" x14ac:dyDescent="0.25">
      <c r="A137" s="127" t="s">
        <v>14</v>
      </c>
      <c r="B137" s="141">
        <v>38</v>
      </c>
      <c r="C137" s="141" t="s">
        <v>11</v>
      </c>
      <c r="D137" s="141" t="s">
        <v>11</v>
      </c>
      <c r="E137" s="141">
        <f t="shared" si="58"/>
        <v>38</v>
      </c>
      <c r="F137" s="224">
        <f>E139/2</f>
        <v>42</v>
      </c>
      <c r="G137" s="224" t="str">
        <f>IF(F137&gt;=80,"A+",IF(F137&gt;=70,"A",IF(F137&gt;=60,"A-",IF(F137&gt;=50,"B",IF(F137&gt;=40,"C",IF(F137&gt;=33,"D",IF(F137&lt;33,"F")))))))</f>
        <v>C</v>
      </c>
      <c r="H137" s="227">
        <f>IF(G137="F",0,IF(G137="D",1,IF(G137="C",2,IF(G137="B",3,IF(G137="A-",3.5,IF(G137="A",4,5))))))</f>
        <v>2</v>
      </c>
      <c r="I137" s="240"/>
      <c r="J137" s="234"/>
      <c r="K137" s="149"/>
      <c r="L137" s="127" t="s">
        <v>14</v>
      </c>
      <c r="M137" s="141">
        <v>50</v>
      </c>
      <c r="N137" s="141" t="s">
        <v>11</v>
      </c>
      <c r="O137" s="141" t="s">
        <v>11</v>
      </c>
      <c r="P137" s="141">
        <f t="shared" si="59"/>
        <v>50</v>
      </c>
      <c r="Q137" s="224">
        <f>P139/2</f>
        <v>42.5</v>
      </c>
      <c r="R137" s="224" t="str">
        <f>IF(Q137&gt;=80,"A+",IF(Q137&gt;=70,"A",IF(Q137&gt;=60,"A-",IF(Q137&gt;=50,"B",IF(Q137&gt;=40,"C",IF(Q137&gt;=33,"D",IF(Q137&lt;33,"F")))))))</f>
        <v>C</v>
      </c>
      <c r="S137" s="227">
        <f>IF(R137="F",0,IF(R137="D",1,IF(R137="C",2,IF(R137="B",3,IF(R137="A-",3.5,IF(R137="A",4,5))))))</f>
        <v>2</v>
      </c>
      <c r="T137" s="240"/>
      <c r="U137" s="234"/>
    </row>
    <row r="138" spans="1:23" ht="15" customHeight="1" x14ac:dyDescent="0.25">
      <c r="A138" s="127" t="s">
        <v>15</v>
      </c>
      <c r="B138" s="142">
        <v>46</v>
      </c>
      <c r="C138" s="141" t="s">
        <v>11</v>
      </c>
      <c r="D138" s="141" t="s">
        <v>11</v>
      </c>
      <c r="E138" s="141">
        <f t="shared" si="58"/>
        <v>46</v>
      </c>
      <c r="F138" s="225"/>
      <c r="G138" s="225"/>
      <c r="H138" s="228"/>
      <c r="I138" s="240"/>
      <c r="J138" s="234"/>
      <c r="K138" s="149"/>
      <c r="L138" s="127" t="s">
        <v>15</v>
      </c>
      <c r="M138" s="142">
        <v>35</v>
      </c>
      <c r="N138" s="141" t="s">
        <v>11</v>
      </c>
      <c r="O138" s="141" t="s">
        <v>11</v>
      </c>
      <c r="P138" s="141">
        <f t="shared" si="59"/>
        <v>35</v>
      </c>
      <c r="Q138" s="225"/>
      <c r="R138" s="225"/>
      <c r="S138" s="228"/>
      <c r="T138" s="240"/>
      <c r="U138" s="234"/>
      <c r="W138" t="s">
        <v>434</v>
      </c>
    </row>
    <row r="139" spans="1:23" ht="15" customHeight="1" x14ac:dyDescent="0.25">
      <c r="A139" s="128" t="s">
        <v>16</v>
      </c>
      <c r="B139" s="144">
        <f>SUM(B137:B138)</f>
        <v>84</v>
      </c>
      <c r="C139" s="145" t="s">
        <v>11</v>
      </c>
      <c r="D139" s="145" t="s">
        <v>11</v>
      </c>
      <c r="E139" s="145">
        <f t="shared" si="58"/>
        <v>84</v>
      </c>
      <c r="F139" s="226"/>
      <c r="G139" s="226"/>
      <c r="H139" s="229"/>
      <c r="I139" s="240"/>
      <c r="J139" s="234"/>
      <c r="K139" s="149"/>
      <c r="L139" s="128" t="s">
        <v>16</v>
      </c>
      <c r="M139" s="144">
        <f>SUM(M137:M138)</f>
        <v>85</v>
      </c>
      <c r="N139" s="145" t="s">
        <v>11</v>
      </c>
      <c r="O139" s="145" t="s">
        <v>11</v>
      </c>
      <c r="P139" s="145">
        <f t="shared" si="59"/>
        <v>85</v>
      </c>
      <c r="Q139" s="226"/>
      <c r="R139" s="226"/>
      <c r="S139" s="229"/>
      <c r="T139" s="240"/>
      <c r="U139" s="234"/>
    </row>
    <row r="140" spans="1:23" s="179" customFormat="1" ht="13.5" x14ac:dyDescent="0.25">
      <c r="A140" s="174" t="s">
        <v>17</v>
      </c>
      <c r="B140" s="175">
        <v>31</v>
      </c>
      <c r="C140" s="175">
        <v>25</v>
      </c>
      <c r="D140" s="176" t="s">
        <v>11</v>
      </c>
      <c r="E140" s="176">
        <f t="shared" si="58"/>
        <v>56</v>
      </c>
      <c r="F140" s="176">
        <f>SUM(E140)</f>
        <v>56</v>
      </c>
      <c r="G140" s="176" t="str">
        <f>IF(OR(B140&lt;23,C140&lt;10),"F",IF(E140&lt;40,"D",IF(E140&lt;50,"C",IF(E140&lt;60,"B",IF(E140&lt;70,"A-",IF(E140&lt;80,"A","A+"))))))</f>
        <v>B</v>
      </c>
      <c r="H140" s="177">
        <f t="shared" ref="H140:H147" si="60">IF(G140="F",0,IF(G140="D",1,IF(G140="C",2,IF(G140="B",3,IF(G140="A-",3.5,IF(G140="A",4,5))))))</f>
        <v>3</v>
      </c>
      <c r="I140" s="240"/>
      <c r="J140" s="234"/>
      <c r="K140" s="143"/>
      <c r="L140" s="174" t="s">
        <v>17</v>
      </c>
      <c r="M140" s="175" t="s">
        <v>508</v>
      </c>
      <c r="N140" s="175" t="s">
        <v>508</v>
      </c>
      <c r="O140" s="176" t="s">
        <v>11</v>
      </c>
      <c r="P140" s="176">
        <f t="shared" si="59"/>
        <v>0</v>
      </c>
      <c r="Q140" s="176">
        <f>SUM(P140)</f>
        <v>0</v>
      </c>
      <c r="R140" s="176" t="str">
        <f>IF(OR(M140&lt;23,N140&lt;10),"F",IF(P140&lt;40,"D",IF(P140&lt;50,"C",IF(P140&lt;60,"B",IF(P140&lt;70,"A-",IF(P140&lt;80,"A","A+"))))))</f>
        <v>D</v>
      </c>
      <c r="S140" s="177">
        <f t="shared" ref="S140:S147" si="61">IF(R140="F",0,IF(R140="D",1,IF(R140="C",2,IF(R140="B",3,IF(R140="A-",3.5,IF(R140="A",4,5))))))</f>
        <v>1</v>
      </c>
      <c r="T140" s="240"/>
      <c r="U140" s="234"/>
      <c r="V140" s="178"/>
    </row>
    <row r="141" spans="1:23" ht="15" customHeight="1" x14ac:dyDescent="0.25">
      <c r="A141" s="124" t="s">
        <v>18</v>
      </c>
      <c r="B141" s="142">
        <v>41</v>
      </c>
      <c r="C141" s="142">
        <v>26</v>
      </c>
      <c r="D141" s="141" t="s">
        <v>11</v>
      </c>
      <c r="E141" s="141">
        <f t="shared" si="58"/>
        <v>67</v>
      </c>
      <c r="F141" s="141">
        <f t="shared" ref="F141:F147" si="62">SUM(E141)</f>
        <v>67</v>
      </c>
      <c r="G141" s="141" t="str">
        <f>IF(OR(B141&lt;23,C141&lt;10),"F",IF(E141&lt;40,"D",IF(E141&lt;50,"C",IF(E141&lt;60,"B",IF(E141&lt;70,"A-",IF(E141&lt;80,"A","A+"))))))</f>
        <v>A-</v>
      </c>
      <c r="H141" s="146">
        <f t="shared" si="60"/>
        <v>3.5</v>
      </c>
      <c r="I141" s="240"/>
      <c r="J141" s="234"/>
      <c r="K141" s="149"/>
      <c r="L141" s="124" t="s">
        <v>18</v>
      </c>
      <c r="M141" s="142" t="s">
        <v>508</v>
      </c>
      <c r="N141" s="142" t="s">
        <v>508</v>
      </c>
      <c r="O141" s="141" t="s">
        <v>11</v>
      </c>
      <c r="P141" s="141">
        <f t="shared" si="59"/>
        <v>0</v>
      </c>
      <c r="Q141" s="141">
        <f t="shared" ref="Q141:Q147" si="63">SUM(P141)</f>
        <v>0</v>
      </c>
      <c r="R141" s="141" t="str">
        <f>IF(OR(M141&lt;23,N141&lt;10),"F",IF(P141&lt;40,"D",IF(P141&lt;50,"C",IF(P141&lt;60,"B",IF(P141&lt;70,"A-",IF(P141&lt;80,"A","A+"))))))</f>
        <v>D</v>
      </c>
      <c r="S141" s="146">
        <f t="shared" si="61"/>
        <v>1</v>
      </c>
      <c r="T141" s="240"/>
      <c r="U141" s="234"/>
      <c r="W141" s="155"/>
    </row>
    <row r="142" spans="1:23" ht="15" customHeight="1" x14ac:dyDescent="0.25">
      <c r="A142" s="124" t="s">
        <v>2</v>
      </c>
      <c r="B142" s="142">
        <v>27</v>
      </c>
      <c r="C142" s="142">
        <v>15</v>
      </c>
      <c r="D142" s="141" t="s">
        <v>11</v>
      </c>
      <c r="E142" s="141">
        <f t="shared" si="58"/>
        <v>42</v>
      </c>
      <c r="F142" s="141">
        <f t="shared" si="62"/>
        <v>42</v>
      </c>
      <c r="G142" s="141" t="str">
        <f>IF(OR(B142&lt;23,C142&lt;10),"F",IF(E142&lt;40,"D",IF(E142&lt;50,"C",IF(E142&lt;60,"B",IF(E142&lt;70,"A-",IF(E142&lt;80,"A","A+"))))))</f>
        <v>C</v>
      </c>
      <c r="H142" s="146">
        <f t="shared" si="60"/>
        <v>2</v>
      </c>
      <c r="I142" s="240"/>
      <c r="J142" s="234"/>
      <c r="K142" s="149"/>
      <c r="L142" s="124" t="s">
        <v>2</v>
      </c>
      <c r="M142" s="142" t="s">
        <v>508</v>
      </c>
      <c r="N142" s="142" t="s">
        <v>508</v>
      </c>
      <c r="O142" s="141" t="s">
        <v>11</v>
      </c>
      <c r="P142" s="141">
        <f t="shared" si="59"/>
        <v>0</v>
      </c>
      <c r="Q142" s="141">
        <f t="shared" si="63"/>
        <v>0</v>
      </c>
      <c r="R142" s="141" t="str">
        <f>IF(OR(M142&lt;23,N142&lt;10),"F",IF(P142&lt;40,"D",IF(P142&lt;50,"C",IF(P142&lt;60,"B",IF(P142&lt;70,"A-",IF(P142&lt;80,"A","A+"))))))</f>
        <v>D</v>
      </c>
      <c r="S142" s="146">
        <f t="shared" si="61"/>
        <v>1</v>
      </c>
      <c r="T142" s="240"/>
      <c r="U142" s="234"/>
    </row>
    <row r="143" spans="1:23" ht="15" customHeight="1" x14ac:dyDescent="0.25">
      <c r="A143" s="124" t="s">
        <v>20</v>
      </c>
      <c r="B143" s="141">
        <v>0</v>
      </c>
      <c r="C143" s="142">
        <v>19</v>
      </c>
      <c r="D143" s="141">
        <v>21</v>
      </c>
      <c r="E143" s="141">
        <f>SUM(C143:D143)</f>
        <v>40</v>
      </c>
      <c r="F143" s="141">
        <f t="shared" si="62"/>
        <v>40</v>
      </c>
      <c r="G143" s="141" t="str">
        <f>IF(OR(C143&lt;8,D143&lt;8,E143&lt;17),"F",IF(E143&lt;20,"D",IF(E143&lt;25,"C",IF(E143&lt;30,"B",IF(E143&lt;35,"A-",IF(E143&lt;40,"A","A+"))))))</f>
        <v>A+</v>
      </c>
      <c r="H143" s="141">
        <f t="shared" si="60"/>
        <v>5</v>
      </c>
      <c r="I143" s="240"/>
      <c r="J143" s="234"/>
      <c r="K143" s="149"/>
      <c r="L143" s="124" t="s">
        <v>20</v>
      </c>
      <c r="M143" s="141">
        <v>0</v>
      </c>
      <c r="N143" s="142" t="s">
        <v>508</v>
      </c>
      <c r="O143" s="141" t="s">
        <v>508</v>
      </c>
      <c r="P143" s="141">
        <f>SUM(N143:O143)</f>
        <v>0</v>
      </c>
      <c r="Q143" s="141">
        <f t="shared" ref="Q143" si="64">SUM(P143)</f>
        <v>0</v>
      </c>
      <c r="R143" s="141" t="str">
        <f>IF(OR(N143&lt;8,O143&lt;8,P143&lt;17),"F",IF(P143&lt;20,"D",IF(P143&lt;25,"C",IF(P143&lt;30,"B",IF(P143&lt;35,"A-",IF(P143&lt;40,"A","A+"))))))</f>
        <v>F</v>
      </c>
      <c r="S143" s="141">
        <f t="shared" si="61"/>
        <v>0</v>
      </c>
      <c r="T143" s="240"/>
      <c r="U143" s="234"/>
    </row>
    <row r="144" spans="1:23" ht="15" customHeight="1" x14ac:dyDescent="0.25">
      <c r="A144" s="124" t="s">
        <v>23</v>
      </c>
      <c r="B144" s="142">
        <v>35</v>
      </c>
      <c r="C144" s="142">
        <v>12</v>
      </c>
      <c r="D144" s="141"/>
      <c r="E144" s="141">
        <f t="shared" si="58"/>
        <v>47</v>
      </c>
      <c r="F144" s="141">
        <f t="shared" si="62"/>
        <v>47</v>
      </c>
      <c r="G144" s="141" t="str">
        <f>IF(OR(B144&lt;23,C144&lt;10),"F",IF(E144&lt;40,"D",IF(E144&lt;50,"C",IF(E144&lt;60,"B",IF(E144&lt;70,"A-",IF(E144&lt;80,"A","A+"))))))</f>
        <v>C</v>
      </c>
      <c r="H144" s="146">
        <f t="shared" si="60"/>
        <v>2</v>
      </c>
      <c r="I144" s="240"/>
      <c r="J144" s="234"/>
      <c r="K144" s="149"/>
      <c r="L144" s="124" t="s">
        <v>23</v>
      </c>
      <c r="M144" s="142" t="s">
        <v>508</v>
      </c>
      <c r="N144" s="142" t="s">
        <v>508</v>
      </c>
      <c r="O144" s="141"/>
      <c r="P144" s="141">
        <f t="shared" si="59"/>
        <v>0</v>
      </c>
      <c r="Q144" s="141">
        <f t="shared" si="63"/>
        <v>0</v>
      </c>
      <c r="R144" s="141" t="str">
        <f>IF(OR(M144&lt;23,N144&lt;10),"F",IF(P144&lt;40,"D",IF(P144&lt;50,"C",IF(P144&lt;60,"B",IF(P144&lt;70,"A-",IF(P144&lt;80,"A","A+"))))))</f>
        <v>D</v>
      </c>
      <c r="S144" s="146">
        <f t="shared" si="61"/>
        <v>1</v>
      </c>
      <c r="T144" s="240"/>
      <c r="U144" s="234"/>
    </row>
    <row r="145" spans="1:21" ht="15" customHeight="1" x14ac:dyDescent="0.25">
      <c r="A145" s="124" t="s">
        <v>25</v>
      </c>
      <c r="B145" s="142">
        <v>30</v>
      </c>
      <c r="C145" s="142">
        <v>16</v>
      </c>
      <c r="D145" s="141"/>
      <c r="E145" s="141">
        <f t="shared" si="58"/>
        <v>46</v>
      </c>
      <c r="F145" s="141">
        <f t="shared" si="62"/>
        <v>46</v>
      </c>
      <c r="G145" s="141" t="str">
        <f>IF(OR(B145&lt;23,C145&lt;10),"F",IF(E145&lt;40,"D",IF(E145&lt;50,"C",IF(E145&lt;60,"B",IF(E145&lt;70,"A-",IF(E145&lt;80,"A","A+"))))))</f>
        <v>C</v>
      </c>
      <c r="H145" s="146">
        <f t="shared" si="60"/>
        <v>2</v>
      </c>
      <c r="I145" s="240"/>
      <c r="J145" s="234"/>
      <c r="K145" s="149"/>
      <c r="L145" s="124" t="s">
        <v>25</v>
      </c>
      <c r="M145" s="142" t="s">
        <v>508</v>
      </c>
      <c r="N145" s="142" t="s">
        <v>508</v>
      </c>
      <c r="O145" s="141"/>
      <c r="P145" s="141">
        <f t="shared" si="59"/>
        <v>0</v>
      </c>
      <c r="Q145" s="141">
        <f t="shared" si="63"/>
        <v>0</v>
      </c>
      <c r="R145" s="141" t="str">
        <f>IF(OR(M145&lt;23,N145&lt;10),"F",IF(P145&lt;40,"D",IF(P145&lt;50,"C",IF(P145&lt;60,"B",IF(P145&lt;70,"A-",IF(P145&lt;80,"A","A+"))))))</f>
        <v>D</v>
      </c>
      <c r="S145" s="146">
        <f t="shared" si="61"/>
        <v>1</v>
      </c>
      <c r="T145" s="240"/>
      <c r="U145" s="234"/>
    </row>
    <row r="146" spans="1:21" ht="15" customHeight="1" x14ac:dyDescent="0.25">
      <c r="A146" s="124" t="s">
        <v>21</v>
      </c>
      <c r="B146" s="142">
        <v>31</v>
      </c>
      <c r="C146" s="142">
        <v>10</v>
      </c>
      <c r="D146" s="141"/>
      <c r="E146" s="141">
        <f t="shared" si="58"/>
        <v>41</v>
      </c>
      <c r="F146" s="141">
        <f t="shared" si="62"/>
        <v>41</v>
      </c>
      <c r="G146" s="141" t="str">
        <f>IF(OR(B146&lt;23,C146&lt;10),"F",IF(E146&lt;40,"D",IF(E146&lt;50,"C",IF(E146&lt;60,"B",IF(E146&lt;70,"A-",IF(E146&lt;80,"A","A+"))))))</f>
        <v>C</v>
      </c>
      <c r="H146" s="146">
        <f t="shared" si="60"/>
        <v>2</v>
      </c>
      <c r="I146" s="241"/>
      <c r="J146" s="234"/>
      <c r="K146" s="149"/>
      <c r="L146" s="124" t="s">
        <v>21</v>
      </c>
      <c r="M146" s="142" t="s">
        <v>508</v>
      </c>
      <c r="N146" s="142" t="s">
        <v>508</v>
      </c>
      <c r="O146" s="141"/>
      <c r="P146" s="141">
        <f t="shared" si="59"/>
        <v>0</v>
      </c>
      <c r="Q146" s="141">
        <f t="shared" si="63"/>
        <v>0</v>
      </c>
      <c r="R146" s="141" t="str">
        <f>IF(OR(M146&lt;23,N146&lt;10),"F",IF(P146&lt;40,"D",IF(P146&lt;50,"C",IF(P146&lt;60,"B",IF(P146&lt;70,"A-",IF(P146&lt;80,"A","A+"))))))</f>
        <v>D</v>
      </c>
      <c r="S146" s="146">
        <f t="shared" si="61"/>
        <v>1</v>
      </c>
      <c r="T146" s="241"/>
      <c r="U146" s="234"/>
    </row>
    <row r="147" spans="1:21" ht="15" customHeight="1" x14ac:dyDescent="0.25">
      <c r="A147" s="124" t="s">
        <v>28</v>
      </c>
      <c r="B147" s="142">
        <v>15</v>
      </c>
      <c r="C147" s="142">
        <v>17</v>
      </c>
      <c r="D147" s="141">
        <v>20</v>
      </c>
      <c r="E147" s="141">
        <f t="shared" si="58"/>
        <v>52</v>
      </c>
      <c r="F147" s="141">
        <f t="shared" si="62"/>
        <v>52</v>
      </c>
      <c r="G147" s="141" t="str">
        <f>IF(F147&gt;=80,"A+",IF(F147&gt;=70,"A",IF(F147&gt;=60,"A-",IF(F147&gt;=50,"B",IF(F147&gt;=40,"C",IF(F147&gt;=33,"D",IF(F147&lt;33,"F")))))))</f>
        <v>B</v>
      </c>
      <c r="H147" s="146">
        <f t="shared" si="60"/>
        <v>3</v>
      </c>
      <c r="I147" s="148">
        <f>IF(H147&gt;2,H147-2,0)</f>
        <v>1</v>
      </c>
      <c r="J147" s="235"/>
      <c r="K147" s="149"/>
      <c r="L147" s="124" t="s">
        <v>28</v>
      </c>
      <c r="M147" s="142" t="s">
        <v>508</v>
      </c>
      <c r="N147" s="142" t="s">
        <v>508</v>
      </c>
      <c r="O147" s="141" t="s">
        <v>508</v>
      </c>
      <c r="P147" s="141">
        <f t="shared" si="59"/>
        <v>0</v>
      </c>
      <c r="Q147" s="141">
        <f t="shared" si="63"/>
        <v>0</v>
      </c>
      <c r="R147" s="141" t="str">
        <f>IF(Q147&gt;=80,"A+",IF(Q147&gt;=70,"A",IF(Q147&gt;=60,"A-",IF(Q147&gt;=50,"B",IF(Q147&gt;=40,"C",IF(Q147&gt;=33,"D",IF(Q147&lt;33,"F")))))))</f>
        <v>F</v>
      </c>
      <c r="S147" s="146">
        <f t="shared" si="61"/>
        <v>0</v>
      </c>
      <c r="T147" s="148">
        <f>IF(S147&gt;2,S147-2,0)</f>
        <v>0</v>
      </c>
      <c r="U147" s="235"/>
    </row>
    <row r="148" spans="1:21" x14ac:dyDescent="0.25">
      <c r="A148" s="124" t="s">
        <v>79</v>
      </c>
      <c r="B148" s="145">
        <f>SUM(B136,B139,B140:B147)</f>
        <v>349</v>
      </c>
      <c r="C148" s="145">
        <f>SUM(C136,C140:C147)</f>
        <v>186</v>
      </c>
      <c r="D148" s="145">
        <f>SUM(D143:D147)</f>
        <v>41</v>
      </c>
      <c r="E148" s="164">
        <f>SUM(B148:D148)</f>
        <v>576</v>
      </c>
      <c r="F148" s="141"/>
      <c r="G148" s="162">
        <f>COUNTIF(G134:G146,"=F")</f>
        <v>0</v>
      </c>
      <c r="H148" s="146">
        <f>IF(OR(H134=0,H137=0,H140=0,H141=0,H142=0,H143=0,H144=0,H145=0,H146=0),0,SUM(H134+H137+H140+H141+H142+H143+H144+H145+H146+I147))</f>
        <v>25.5</v>
      </c>
      <c r="I148" s="163" t="s">
        <v>460</v>
      </c>
      <c r="J148" s="166" t="str">
        <f>IF(OR(H134&lt;1,H137&lt;1,H140&lt;1,H141&lt;1,H142&lt;1,H143&lt;1,H144&lt;1,H145&lt;1,H146&lt;1),"F",IF(J134&lt;2,"D",IF(J134&lt;3,"C",IF(J134&lt;3.5,"B",IF(J134&lt;4,"A-",IF(J134&lt;5,"A","A+"))))))</f>
        <v>C</v>
      </c>
      <c r="K148" s="149"/>
      <c r="L148" s="124" t="s">
        <v>79</v>
      </c>
      <c r="M148" s="145">
        <f>SUM(M136,M139,M140:M147)</f>
        <v>85</v>
      </c>
      <c r="N148" s="145">
        <f>SUM(N136,N140:N147)</f>
        <v>0</v>
      </c>
      <c r="O148" s="145">
        <f>SUM(O143:O147)</f>
        <v>0</v>
      </c>
      <c r="P148" s="164">
        <f>SUM(M148:O148)</f>
        <v>85</v>
      </c>
      <c r="Q148" s="141"/>
      <c r="R148" s="162">
        <f>COUNTIF(R134:R146,"=F")</f>
        <v>2</v>
      </c>
      <c r="S148" s="146">
        <f>IF(OR(S134=0,S137=0,S140=0,S141=0,S142=0,S143=0,S144=0,S145=0,S146=0),0,SUM(S134+S137+S140+S141+S142+S143+S144+S145+S146+T147))</f>
        <v>0</v>
      </c>
      <c r="T148" s="163" t="s">
        <v>460</v>
      </c>
      <c r="U148" s="166" t="str">
        <f>IF(OR(S134&lt;1,S137&lt;1,S140&lt;1,S141&lt;1,S142&lt;1,S143&lt;1,S144&lt;1,S145&lt;1,S146&lt;1),"F",IF(U134&lt;2,"D",IF(U134&lt;3,"C",IF(U134&lt;3.5,"B",IF(U134&lt;4,"A-",IF(U134&lt;5,"A","A+"))))))</f>
        <v>F</v>
      </c>
    </row>
    <row r="149" spans="1:21" s="129" customFormat="1" ht="27.75" x14ac:dyDescent="0.3">
      <c r="A149" s="245" t="s">
        <v>435</v>
      </c>
      <c r="B149" s="245"/>
      <c r="C149" s="245"/>
      <c r="D149" s="245"/>
      <c r="E149" s="245"/>
      <c r="F149" s="245"/>
      <c r="G149" s="245"/>
      <c r="H149" s="245"/>
      <c r="I149" s="245"/>
      <c r="J149" s="245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</row>
    <row r="150" spans="1:21" s="129" customFormat="1" ht="19.5" x14ac:dyDescent="0.3">
      <c r="A150" s="247" t="s">
        <v>440</v>
      </c>
      <c r="B150" s="247"/>
      <c r="C150" s="247"/>
      <c r="D150" s="247"/>
      <c r="E150" s="247"/>
      <c r="F150" s="247"/>
      <c r="G150" s="247"/>
      <c r="H150" s="247"/>
      <c r="I150" s="247"/>
      <c r="J150" s="247"/>
      <c r="K150" s="247"/>
      <c r="L150" s="247"/>
      <c r="M150" s="247"/>
      <c r="N150" s="247"/>
      <c r="O150" s="247"/>
      <c r="P150" s="247"/>
      <c r="Q150" s="247"/>
      <c r="R150" s="247"/>
      <c r="S150" s="247"/>
      <c r="T150" s="247"/>
      <c r="U150" s="247"/>
    </row>
    <row r="151" spans="1:21" s="129" customFormat="1" ht="19.5" x14ac:dyDescent="0.3">
      <c r="A151" s="246" t="s">
        <v>512</v>
      </c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6"/>
      <c r="N151" s="246"/>
      <c r="O151" s="246"/>
      <c r="P151" s="246"/>
      <c r="Q151" s="246"/>
      <c r="R151" s="246"/>
      <c r="S151" s="246"/>
      <c r="T151" s="246"/>
      <c r="U151" s="246"/>
    </row>
    <row r="152" spans="1:21" s="129" customFormat="1" ht="21.75" x14ac:dyDescent="0.3">
      <c r="A152" s="122" t="s">
        <v>1</v>
      </c>
      <c r="B152" s="236" t="s">
        <v>500</v>
      </c>
      <c r="C152" s="237"/>
      <c r="D152" s="237"/>
      <c r="E152" s="237"/>
      <c r="F152" s="237"/>
      <c r="G152" s="237"/>
      <c r="H152" s="237"/>
      <c r="I152" s="237"/>
      <c r="J152" s="238"/>
      <c r="K152" s="123"/>
      <c r="L152" s="122" t="s">
        <v>1</v>
      </c>
      <c r="M152" s="236" t="s">
        <v>509</v>
      </c>
      <c r="N152" s="237"/>
      <c r="O152" s="237"/>
      <c r="P152" s="237"/>
      <c r="Q152" s="237"/>
      <c r="R152" s="237"/>
      <c r="S152" s="237"/>
      <c r="T152" s="237"/>
      <c r="U152" s="238"/>
    </row>
    <row r="153" spans="1:21" ht="15" x14ac:dyDescent="0.25">
      <c r="A153" s="124" t="s">
        <v>3</v>
      </c>
      <c r="B153" s="36" t="s">
        <v>4</v>
      </c>
      <c r="C153" s="36" t="s">
        <v>5</v>
      </c>
      <c r="D153" s="36" t="s">
        <v>6</v>
      </c>
      <c r="E153" s="36" t="s">
        <v>7</v>
      </c>
      <c r="F153" s="36" t="s">
        <v>8</v>
      </c>
      <c r="G153" s="36" t="s">
        <v>9</v>
      </c>
      <c r="H153" s="126" t="s">
        <v>78</v>
      </c>
      <c r="I153" s="161" t="s">
        <v>458</v>
      </c>
      <c r="J153" s="161" t="s">
        <v>459</v>
      </c>
      <c r="K153" s="50"/>
      <c r="L153" s="124" t="s">
        <v>3</v>
      </c>
      <c r="M153" s="36" t="s">
        <v>4</v>
      </c>
      <c r="N153" s="36" t="s">
        <v>5</v>
      </c>
      <c r="O153" s="36" t="s">
        <v>6</v>
      </c>
      <c r="P153" s="36" t="s">
        <v>7</v>
      </c>
      <c r="Q153" s="36" t="s">
        <v>8</v>
      </c>
      <c r="R153" s="36" t="s">
        <v>9</v>
      </c>
      <c r="S153" s="126" t="s">
        <v>78</v>
      </c>
      <c r="T153" s="161" t="s">
        <v>458</v>
      </c>
      <c r="U153" s="161" t="s">
        <v>459</v>
      </c>
    </row>
    <row r="154" spans="1:21" ht="15" customHeight="1" x14ac:dyDescent="0.25">
      <c r="A154" s="138" t="s">
        <v>10</v>
      </c>
      <c r="B154" s="141">
        <v>23</v>
      </c>
      <c r="C154" s="141">
        <v>22</v>
      </c>
      <c r="D154" s="141" t="s">
        <v>11</v>
      </c>
      <c r="E154" s="141">
        <f t="shared" ref="E154:E161" si="65">SUM(B154:D154)</f>
        <v>45</v>
      </c>
      <c r="F154" s="224">
        <f>E156/2</f>
        <v>49.5</v>
      </c>
      <c r="G154" s="224" t="str">
        <f>IF(OR(B156&lt;46,C156&lt;20,E156&lt;66),"F",IF(E156&lt;80,"D",IF(E156&lt;100,"C",IF(E156&lt;120,"B",IF(E156&lt;140,"A-",IF(E156&lt;160,"A","A+"))))))</f>
        <v>C</v>
      </c>
      <c r="H154" s="227">
        <f>IF(G154="F",0,IF(G154="D",1,IF(G154="C",2,IF(G154="B",3,IF(G154="A-",3.5,IF(G154="A",4,5))))))</f>
        <v>2</v>
      </c>
      <c r="I154" s="230">
        <f>IF(OR(H154=0,H157=0,H160=0,H161=0,H162=0,H163=0,H164=0,H165=0,H166=0),0,SUM(H154+H157+H160+H161+H162+H163+H164+H165+H166)/9)</f>
        <v>0</v>
      </c>
      <c r="J154" s="233">
        <f>IF(H168=0,0,IF(H168/9&gt;=5,5,H168/9))</f>
        <v>0</v>
      </c>
      <c r="K154" s="50"/>
      <c r="L154" s="127" t="s">
        <v>10</v>
      </c>
      <c r="M154" s="141">
        <v>29</v>
      </c>
      <c r="N154" s="141">
        <v>13</v>
      </c>
      <c r="O154" s="141" t="s">
        <v>11</v>
      </c>
      <c r="P154" s="141">
        <f>SUM(M154:O154)</f>
        <v>42</v>
      </c>
      <c r="Q154" s="224">
        <f>P156/2</f>
        <v>42.5</v>
      </c>
      <c r="R154" s="224" t="str">
        <f>IF(OR(M156&lt;46,N156&lt;20,P156&lt;66),"F",IF(P156&lt;80,"D",IF(P156&lt;100,"C",IF(P156&lt;120,"B",IF(P156&lt;140,"A-",IF(P156&lt;160,"A","A+"))))))</f>
        <v>C</v>
      </c>
      <c r="S154" s="227">
        <f>IF(R154="F",0,IF(R154="D",1,IF(R154="C",2,IF(R154="B",3,IF(R154="A-",3.5,IF(R154="A",4,5))))))</f>
        <v>2</v>
      </c>
      <c r="T154" s="239">
        <f>IF(OR(S154=0,S157=0,S160=0,S161=0,S162=0,S163=0,S164=0,S165=0,S166=0),0,SUM(S154+S157+S160+S161+S162+S163+S164+S165+S166)/9)</f>
        <v>2.8888888888888888</v>
      </c>
      <c r="U154" s="233">
        <f>IF(S168=0,0,IF(S168/9&gt;=5,5,S168/9))</f>
        <v>2.8888888888888888</v>
      </c>
    </row>
    <row r="155" spans="1:21" ht="15" customHeight="1" x14ac:dyDescent="0.25">
      <c r="A155" s="138" t="s">
        <v>12</v>
      </c>
      <c r="B155" s="142">
        <v>31</v>
      </c>
      <c r="C155" s="142">
        <v>23</v>
      </c>
      <c r="D155" s="141" t="s">
        <v>11</v>
      </c>
      <c r="E155" s="141">
        <f t="shared" si="65"/>
        <v>54</v>
      </c>
      <c r="F155" s="225"/>
      <c r="G155" s="225"/>
      <c r="H155" s="228"/>
      <c r="I155" s="231"/>
      <c r="J155" s="234"/>
      <c r="K155" s="50"/>
      <c r="L155" s="127" t="s">
        <v>12</v>
      </c>
      <c r="M155" s="142">
        <v>28</v>
      </c>
      <c r="N155" s="142">
        <v>15</v>
      </c>
      <c r="O155" s="141" t="s">
        <v>11</v>
      </c>
      <c r="P155" s="141">
        <f t="shared" ref="P155:P167" si="66">SUM(M155:O155)</f>
        <v>43</v>
      </c>
      <c r="Q155" s="225"/>
      <c r="R155" s="225"/>
      <c r="S155" s="228"/>
      <c r="T155" s="240"/>
      <c r="U155" s="234"/>
    </row>
    <row r="156" spans="1:21" ht="15" customHeight="1" x14ac:dyDescent="0.25">
      <c r="A156" s="139" t="s">
        <v>13</v>
      </c>
      <c r="B156" s="144">
        <f>SUM(B154:B155)</f>
        <v>54</v>
      </c>
      <c r="C156" s="144">
        <f>SUM(C154:C155)</f>
        <v>45</v>
      </c>
      <c r="D156" s="145" t="s">
        <v>11</v>
      </c>
      <c r="E156" s="167">
        <f t="shared" si="65"/>
        <v>99</v>
      </c>
      <c r="F156" s="226"/>
      <c r="G156" s="226"/>
      <c r="H156" s="229"/>
      <c r="I156" s="231"/>
      <c r="J156" s="234"/>
      <c r="K156" s="50"/>
      <c r="L156" s="128" t="s">
        <v>13</v>
      </c>
      <c r="M156" s="144">
        <f>SUM(M154:M155)</f>
        <v>57</v>
      </c>
      <c r="N156" s="144">
        <f>SUM(N154:N155)</f>
        <v>28</v>
      </c>
      <c r="O156" s="145" t="s">
        <v>11</v>
      </c>
      <c r="P156" s="145">
        <f t="shared" si="66"/>
        <v>85</v>
      </c>
      <c r="Q156" s="226"/>
      <c r="R156" s="226"/>
      <c r="S156" s="229"/>
      <c r="T156" s="240"/>
      <c r="U156" s="234"/>
    </row>
    <row r="157" spans="1:21" ht="15" customHeight="1" x14ac:dyDescent="0.25">
      <c r="A157" s="138" t="s">
        <v>14</v>
      </c>
      <c r="B157" s="141">
        <v>35</v>
      </c>
      <c r="C157" s="141" t="s">
        <v>11</v>
      </c>
      <c r="D157" s="141" t="s">
        <v>11</v>
      </c>
      <c r="E157" s="141">
        <f t="shared" si="65"/>
        <v>35</v>
      </c>
      <c r="F157" s="224">
        <f>E159/2</f>
        <v>31.5</v>
      </c>
      <c r="G157" s="224" t="str">
        <f>IF(F157&gt;=80,"A+",IF(F157&gt;=70,"A",IF(F157&gt;=60,"A-",IF(F157&gt;=50,"B",IF(F157&gt;=40,"C",IF(F157&gt;=33,"D",IF(F157&lt;33,"F")))))))</f>
        <v>F</v>
      </c>
      <c r="H157" s="227">
        <f>IF(G157="F",0,IF(G157="D",1,IF(G157="C",2,IF(G157="B",3,IF(G157="A-",3.5,IF(G157="A",4,5))))))</f>
        <v>0</v>
      </c>
      <c r="I157" s="231"/>
      <c r="J157" s="234"/>
      <c r="K157" s="50"/>
      <c r="L157" s="127" t="s">
        <v>14</v>
      </c>
      <c r="M157" s="141">
        <v>44</v>
      </c>
      <c r="N157" s="141" t="s">
        <v>11</v>
      </c>
      <c r="O157" s="141" t="s">
        <v>11</v>
      </c>
      <c r="P157" s="141">
        <f t="shared" si="66"/>
        <v>44</v>
      </c>
      <c r="Q157" s="224">
        <f>P159/2</f>
        <v>42.5</v>
      </c>
      <c r="R157" s="224" t="str">
        <f>IF(Q157&gt;=80,"A+",IF(Q157&gt;=70,"A",IF(Q157&gt;=60,"A-",IF(Q157&gt;=50,"B",IF(Q157&gt;=40,"C",IF(Q157&gt;=33,"D",IF(Q157&lt;33,"F")))))))</f>
        <v>C</v>
      </c>
      <c r="S157" s="227">
        <f>IF(R157="F",0,IF(R157="D",1,IF(R157="C",2,IF(R157="B",3,IF(R157="A-",3.5,IF(R157="A",4,5))))))</f>
        <v>2</v>
      </c>
      <c r="T157" s="240"/>
      <c r="U157" s="234"/>
    </row>
    <row r="158" spans="1:21" ht="15" customHeight="1" x14ac:dyDescent="0.25">
      <c r="A158" s="138" t="s">
        <v>15</v>
      </c>
      <c r="B158" s="142">
        <v>28</v>
      </c>
      <c r="C158" s="141" t="s">
        <v>11</v>
      </c>
      <c r="D158" s="141" t="s">
        <v>11</v>
      </c>
      <c r="E158" s="141">
        <f t="shared" si="65"/>
        <v>28</v>
      </c>
      <c r="F158" s="225"/>
      <c r="G158" s="225"/>
      <c r="H158" s="228"/>
      <c r="I158" s="231"/>
      <c r="J158" s="234"/>
      <c r="K158" s="50"/>
      <c r="L158" s="127" t="s">
        <v>15</v>
      </c>
      <c r="M158" s="142">
        <v>41</v>
      </c>
      <c r="N158" s="141" t="s">
        <v>11</v>
      </c>
      <c r="O158" s="141" t="s">
        <v>11</v>
      </c>
      <c r="P158" s="141">
        <f t="shared" si="66"/>
        <v>41</v>
      </c>
      <c r="Q158" s="225"/>
      <c r="R158" s="225"/>
      <c r="S158" s="228"/>
      <c r="T158" s="240"/>
      <c r="U158" s="234"/>
    </row>
    <row r="159" spans="1:21" ht="15" customHeight="1" x14ac:dyDescent="0.25">
      <c r="A159" s="139" t="s">
        <v>16</v>
      </c>
      <c r="B159" s="144">
        <f>SUM(B157:B158)</f>
        <v>63</v>
      </c>
      <c r="C159" s="145" t="s">
        <v>11</v>
      </c>
      <c r="D159" s="145" t="s">
        <v>11</v>
      </c>
      <c r="E159" s="167">
        <f t="shared" si="65"/>
        <v>63</v>
      </c>
      <c r="F159" s="226"/>
      <c r="G159" s="226"/>
      <c r="H159" s="229"/>
      <c r="I159" s="231"/>
      <c r="J159" s="234"/>
      <c r="K159" s="50"/>
      <c r="L159" s="128" t="s">
        <v>16</v>
      </c>
      <c r="M159" s="144">
        <f>SUM(M157:M158)</f>
        <v>85</v>
      </c>
      <c r="N159" s="145" t="s">
        <v>11</v>
      </c>
      <c r="O159" s="145" t="s">
        <v>11</v>
      </c>
      <c r="P159" s="145">
        <f t="shared" si="66"/>
        <v>85</v>
      </c>
      <c r="Q159" s="226"/>
      <c r="R159" s="226"/>
      <c r="S159" s="229"/>
      <c r="T159" s="240"/>
      <c r="U159" s="234"/>
    </row>
    <row r="160" spans="1:21" ht="15" customHeight="1" x14ac:dyDescent="0.25">
      <c r="A160" s="124" t="s">
        <v>17</v>
      </c>
      <c r="B160" s="142">
        <v>13</v>
      </c>
      <c r="C160" s="142">
        <v>24</v>
      </c>
      <c r="D160" s="141" t="s">
        <v>11</v>
      </c>
      <c r="E160" s="141">
        <f t="shared" si="65"/>
        <v>37</v>
      </c>
      <c r="F160" s="141">
        <f>SUM(E160)</f>
        <v>37</v>
      </c>
      <c r="G160" s="141" t="str">
        <f>IF(OR(B160&lt;23,C160&lt;10),"F",IF(E160&lt;40,"D",IF(E160&lt;50,"C",IF(E160&lt;60,"B",IF(E160&lt;70,"A-",IF(E160&lt;80,"A","A+"))))))</f>
        <v>F</v>
      </c>
      <c r="H160" s="146">
        <f t="shared" ref="H160:H163" si="67">IF(G160="F",0,IF(G160="D",1,IF(G160="C",2,IF(G160="B",3,IF(G160="A-",3.5,IF(G160="A",4,5))))))</f>
        <v>0</v>
      </c>
      <c r="I160" s="231"/>
      <c r="J160" s="234"/>
      <c r="K160" s="50"/>
      <c r="L160" s="124" t="s">
        <v>17</v>
      </c>
      <c r="M160" s="142">
        <v>36</v>
      </c>
      <c r="N160" s="142">
        <v>21</v>
      </c>
      <c r="O160" s="141" t="s">
        <v>11</v>
      </c>
      <c r="P160" s="141">
        <f t="shared" si="66"/>
        <v>57</v>
      </c>
      <c r="Q160" s="141">
        <f>SUM(P160)</f>
        <v>57</v>
      </c>
      <c r="R160" s="141" t="str">
        <f>IF(OR(M160&lt;23,N160&lt;10),"F",IF(P160&lt;40,"D",IF(P160&lt;50,"C",IF(P160&lt;60,"B",IF(P160&lt;70,"A-",IF(P160&lt;80,"A","A+"))))))</f>
        <v>B</v>
      </c>
      <c r="S160" s="146">
        <f t="shared" ref="S160:S167" si="68">IF(R160="F",0,IF(R160="D",1,IF(R160="C",2,IF(R160="B",3,IF(R160="A-",3.5,IF(R160="A",4,5))))))</f>
        <v>3</v>
      </c>
      <c r="T160" s="240"/>
      <c r="U160" s="234"/>
    </row>
    <row r="161" spans="1:21" ht="15" customHeight="1" x14ac:dyDescent="0.25">
      <c r="A161" s="124" t="s">
        <v>18</v>
      </c>
      <c r="B161" s="142">
        <v>30</v>
      </c>
      <c r="C161" s="142">
        <v>21</v>
      </c>
      <c r="D161" s="141" t="s">
        <v>11</v>
      </c>
      <c r="E161" s="141">
        <f t="shared" si="65"/>
        <v>51</v>
      </c>
      <c r="F161" s="141">
        <f t="shared" ref="F161:F167" si="69">SUM(E161)</f>
        <v>51</v>
      </c>
      <c r="G161" s="141" t="str">
        <f>IF(OR(B161&lt;23,C161&lt;10),"F",IF(E161&lt;40,"D",IF(E161&lt;50,"C",IF(E161&lt;60,"B",IF(E161&lt;70,"A-",IF(E161&lt;80,"A","A+"))))))</f>
        <v>B</v>
      </c>
      <c r="H161" s="146">
        <f t="shared" si="67"/>
        <v>3</v>
      </c>
      <c r="I161" s="231"/>
      <c r="J161" s="234"/>
      <c r="K161" s="50"/>
      <c r="L161" s="124" t="s">
        <v>18</v>
      </c>
      <c r="M161" s="142">
        <v>35</v>
      </c>
      <c r="N161" s="142">
        <v>23</v>
      </c>
      <c r="O161" s="141" t="s">
        <v>11</v>
      </c>
      <c r="P161" s="141">
        <f t="shared" si="66"/>
        <v>58</v>
      </c>
      <c r="Q161" s="141">
        <f t="shared" ref="Q161:Q167" si="70">SUM(P161)</f>
        <v>58</v>
      </c>
      <c r="R161" s="141" t="str">
        <f>IF(OR(M161&lt;23,N161&lt;10),"F",IF(P161&lt;40,"D",IF(P161&lt;50,"C",IF(P161&lt;60,"B",IF(P161&lt;70,"A-",IF(P161&lt;80,"A","A+"))))))</f>
        <v>B</v>
      </c>
      <c r="S161" s="146">
        <f t="shared" si="68"/>
        <v>3</v>
      </c>
      <c r="T161" s="240"/>
      <c r="U161" s="234"/>
    </row>
    <row r="162" spans="1:21" ht="15" customHeight="1" x14ac:dyDescent="0.25">
      <c r="A162" s="124" t="s">
        <v>2</v>
      </c>
      <c r="B162" s="142">
        <v>30</v>
      </c>
      <c r="C162" s="142">
        <v>18</v>
      </c>
      <c r="D162" s="141" t="s">
        <v>11</v>
      </c>
      <c r="E162" s="141">
        <f t="shared" ref="E162" si="71">SUM(B162:D162)</f>
        <v>48</v>
      </c>
      <c r="F162" s="141">
        <f t="shared" ref="F162" si="72">SUM(E162)</f>
        <v>48</v>
      </c>
      <c r="G162" s="141" t="str">
        <f>IF(OR(B162&lt;23,C162&lt;10),"F",IF(E162&lt;40,"D",IF(E162&lt;50,"C",IF(E162&lt;60,"B",IF(E162&lt;70,"A-",IF(E162&lt;80,"A","A+"))))))</f>
        <v>C</v>
      </c>
      <c r="H162" s="146">
        <f t="shared" si="67"/>
        <v>2</v>
      </c>
      <c r="I162" s="231"/>
      <c r="J162" s="234"/>
      <c r="K162" s="50"/>
      <c r="L162" s="124" t="s">
        <v>2</v>
      </c>
      <c r="M162" s="142">
        <v>35</v>
      </c>
      <c r="N162" s="142">
        <v>16</v>
      </c>
      <c r="O162" s="141" t="s">
        <v>11</v>
      </c>
      <c r="P162" s="141">
        <f t="shared" si="66"/>
        <v>51</v>
      </c>
      <c r="Q162" s="141">
        <f t="shared" si="70"/>
        <v>51</v>
      </c>
      <c r="R162" s="141" t="str">
        <f>IF(OR(M162&lt;23,N162&lt;10),"F",IF(P162&lt;40,"D",IF(P162&lt;50,"C",IF(P162&lt;60,"B",IF(P162&lt;70,"A-",IF(P162&lt;80,"A","A+"))))))</f>
        <v>B</v>
      </c>
      <c r="S162" s="146">
        <f t="shared" si="68"/>
        <v>3</v>
      </c>
      <c r="T162" s="240"/>
      <c r="U162" s="234"/>
    </row>
    <row r="163" spans="1:21" ht="15" customHeight="1" x14ac:dyDescent="0.25">
      <c r="A163" s="124" t="s">
        <v>20</v>
      </c>
      <c r="B163" s="141">
        <v>0</v>
      </c>
      <c r="C163" s="142">
        <v>19</v>
      </c>
      <c r="D163" s="141">
        <v>21</v>
      </c>
      <c r="E163" s="141">
        <f>SUM(C163:D163)</f>
        <v>40</v>
      </c>
      <c r="F163" s="141">
        <f t="shared" ref="F163" si="73">SUM(E163)</f>
        <v>40</v>
      </c>
      <c r="G163" s="141" t="str">
        <f>IF(OR(C163&lt;8,D163&lt;8,E163&lt;17),"F",IF(E163&lt;20,"D",IF(E163&lt;25,"C",IF(E163&lt;30,"B",IF(E163&lt;35,"A-",IF(E163&lt;40,"A","A+"))))))</f>
        <v>A+</v>
      </c>
      <c r="H163" s="141">
        <f t="shared" si="67"/>
        <v>5</v>
      </c>
      <c r="I163" s="231"/>
      <c r="J163" s="234"/>
      <c r="K163" s="50"/>
      <c r="L163" s="124" t="s">
        <v>20</v>
      </c>
      <c r="M163" s="141">
        <v>0</v>
      </c>
      <c r="N163" s="142">
        <v>20</v>
      </c>
      <c r="O163" s="141">
        <v>21</v>
      </c>
      <c r="P163" s="141">
        <f>SUM(N163:O163)</f>
        <v>41</v>
      </c>
      <c r="Q163" s="141">
        <f t="shared" ref="Q163" si="74">SUM(P163)</f>
        <v>41</v>
      </c>
      <c r="R163" s="141" t="str">
        <f>IF(OR(N163&lt;8,O163&lt;8,P163&lt;17),"F",IF(P163&lt;20,"D",IF(P163&lt;25,"C",IF(P163&lt;30,"B",IF(P163&lt;35,"A-",IF(P163&lt;40,"A","A+"))))))</f>
        <v>A+</v>
      </c>
      <c r="S163" s="141">
        <f t="shared" si="68"/>
        <v>5</v>
      </c>
      <c r="T163" s="240"/>
      <c r="U163" s="234"/>
    </row>
    <row r="164" spans="1:21" ht="15" customHeight="1" x14ac:dyDescent="0.25">
      <c r="A164" s="124" t="s">
        <v>30</v>
      </c>
      <c r="B164" s="141">
        <v>23</v>
      </c>
      <c r="C164" s="142">
        <v>14</v>
      </c>
      <c r="D164" s="141"/>
      <c r="E164" s="141">
        <f t="shared" ref="E164:E167" si="75">SUM(B164:D164)</f>
        <v>37</v>
      </c>
      <c r="F164" s="141">
        <f t="shared" si="69"/>
        <v>37</v>
      </c>
      <c r="G164" s="141" t="str">
        <f>IF(OR(B164&lt;23,C164&lt;10),"F",IF(E164&lt;40,"D",IF(E164&lt;50,"C",IF(E164&lt;60,"B",IF(E164&lt;70,"A-",IF(E164&lt;80,"A","A+"))))))</f>
        <v>D</v>
      </c>
      <c r="H164" s="141">
        <f>IF(G164="F",0,IF(G164="D",1,IF(G164="C",2,IF(G164="B",3,IF(G164="A-",3.5,IF(G164="A",4,5))))))</f>
        <v>1</v>
      </c>
      <c r="I164" s="231"/>
      <c r="J164" s="234"/>
      <c r="K164" s="50"/>
      <c r="L164" s="124" t="s">
        <v>23</v>
      </c>
      <c r="M164" s="142">
        <v>40</v>
      </c>
      <c r="N164" s="142">
        <v>13</v>
      </c>
      <c r="O164" s="141"/>
      <c r="P164" s="141">
        <f t="shared" si="66"/>
        <v>53</v>
      </c>
      <c r="Q164" s="141">
        <f t="shared" si="70"/>
        <v>53</v>
      </c>
      <c r="R164" s="141" t="str">
        <f>IF(OR(M164&lt;23,N164&lt;10),"F",IF(P164&lt;40,"D",IF(P164&lt;50,"C",IF(P164&lt;60,"B",IF(P164&lt;70,"A-",IF(P164&lt;80,"A","A+"))))))</f>
        <v>B</v>
      </c>
      <c r="S164" s="146">
        <f t="shared" si="68"/>
        <v>3</v>
      </c>
      <c r="T164" s="240"/>
      <c r="U164" s="234"/>
    </row>
    <row r="165" spans="1:21" ht="15" customHeight="1" x14ac:dyDescent="0.25">
      <c r="A165" s="124" t="s">
        <v>438</v>
      </c>
      <c r="B165" s="142">
        <v>27</v>
      </c>
      <c r="C165" s="142">
        <v>22</v>
      </c>
      <c r="D165" s="141"/>
      <c r="E165" s="141">
        <f t="shared" si="75"/>
        <v>49</v>
      </c>
      <c r="F165" s="141">
        <f t="shared" si="69"/>
        <v>49</v>
      </c>
      <c r="G165" s="141" t="str">
        <f>IF(OR(B165&lt;23,C165&lt;10),"F",IF(E165&lt;40,"D",IF(E165&lt;50,"C",IF(E165&lt;60,"B",IF(E165&lt;70,"A-",IF(E165&lt;80,"A","A+"))))))</f>
        <v>C</v>
      </c>
      <c r="H165" s="141">
        <f t="shared" ref="H165:H167" si="76">IF(G165="F",0,IF(G165="D",1,IF(G165="C",2,IF(G165="B",3,IF(G165="A-",3.5,IF(G165="A",4,5))))))</f>
        <v>2</v>
      </c>
      <c r="I165" s="231"/>
      <c r="J165" s="234"/>
      <c r="K165" s="50"/>
      <c r="L165" s="124" t="s">
        <v>25</v>
      </c>
      <c r="M165" s="142">
        <v>37</v>
      </c>
      <c r="N165" s="142">
        <v>19</v>
      </c>
      <c r="O165" s="141"/>
      <c r="P165" s="141">
        <f t="shared" si="66"/>
        <v>56</v>
      </c>
      <c r="Q165" s="141">
        <f t="shared" si="70"/>
        <v>56</v>
      </c>
      <c r="R165" s="141" t="str">
        <f>IF(OR(M165&lt;23,N165&lt;10),"F",IF(P165&lt;40,"D",IF(P165&lt;50,"C",IF(P165&lt;60,"B",IF(P165&lt;70,"A-",IF(P165&lt;80,"A","A+"))))))</f>
        <v>B</v>
      </c>
      <c r="S165" s="146">
        <f t="shared" si="68"/>
        <v>3</v>
      </c>
      <c r="T165" s="240"/>
      <c r="U165" s="234"/>
    </row>
    <row r="166" spans="1:21" ht="15" customHeight="1" x14ac:dyDescent="0.25">
      <c r="A166" s="124" t="s">
        <v>32</v>
      </c>
      <c r="B166" s="142">
        <v>32</v>
      </c>
      <c r="C166" s="142">
        <v>21</v>
      </c>
      <c r="D166" s="141"/>
      <c r="E166" s="141">
        <f t="shared" si="75"/>
        <v>53</v>
      </c>
      <c r="F166" s="141">
        <f t="shared" si="69"/>
        <v>53</v>
      </c>
      <c r="G166" s="141" t="str">
        <f>IF(OR(B166&lt;23,C166&lt;10),"F",IF(E166&lt;40,"D",IF(E166&lt;50,"C",IF(E166&lt;60,"B",IF(E166&lt;70,"A-",IF(E166&lt;80,"A","A+"))))))</f>
        <v>B</v>
      </c>
      <c r="H166" s="141">
        <f t="shared" si="76"/>
        <v>3</v>
      </c>
      <c r="I166" s="232"/>
      <c r="J166" s="234"/>
      <c r="K166" s="50"/>
      <c r="L166" s="124" t="s">
        <v>21</v>
      </c>
      <c r="M166" s="142">
        <v>30</v>
      </c>
      <c r="N166" s="142">
        <v>10</v>
      </c>
      <c r="O166" s="141"/>
      <c r="P166" s="141">
        <f t="shared" si="66"/>
        <v>40</v>
      </c>
      <c r="Q166" s="141">
        <f t="shared" si="70"/>
        <v>40</v>
      </c>
      <c r="R166" s="141" t="str">
        <f>IF(OR(M166&lt;23,N166&lt;10),"F",IF(P166&lt;40,"D",IF(P166&lt;50,"C",IF(P166&lt;60,"B",IF(P166&lt;70,"A-",IF(P166&lt;80,"A","A+"))))))</f>
        <v>C</v>
      </c>
      <c r="S166" s="146">
        <f t="shared" si="68"/>
        <v>2</v>
      </c>
      <c r="T166" s="241"/>
      <c r="U166" s="234"/>
    </row>
    <row r="167" spans="1:21" ht="15" customHeight="1" x14ac:dyDescent="0.25">
      <c r="A167" s="124" t="s">
        <v>28</v>
      </c>
      <c r="B167" s="142">
        <v>18</v>
      </c>
      <c r="C167" s="142">
        <v>20</v>
      </c>
      <c r="D167" s="141">
        <v>20</v>
      </c>
      <c r="E167" s="141">
        <f t="shared" si="75"/>
        <v>58</v>
      </c>
      <c r="F167" s="141">
        <f t="shared" si="69"/>
        <v>58</v>
      </c>
      <c r="G167" s="141" t="str">
        <f>IF(F167&gt;=80,"A+",IF(F167&gt;=70,"A",IF(F167&gt;=60,"A-",IF(F167&gt;=50,"B",IF(F167&gt;=40,"C",IF(F167&gt;=33,"D",IF(F167&lt;33,"F")))))))</f>
        <v>B</v>
      </c>
      <c r="H167" s="141">
        <f t="shared" si="76"/>
        <v>3</v>
      </c>
      <c r="I167" s="148">
        <f>IF(H167&gt;2,H167-2,0)</f>
        <v>1</v>
      </c>
      <c r="J167" s="235"/>
      <c r="K167" s="50"/>
      <c r="L167" s="124" t="s">
        <v>28</v>
      </c>
      <c r="M167" s="142">
        <v>14</v>
      </c>
      <c r="N167" s="142">
        <v>7</v>
      </c>
      <c r="O167" s="141">
        <v>19</v>
      </c>
      <c r="P167" s="141">
        <f t="shared" si="66"/>
        <v>40</v>
      </c>
      <c r="Q167" s="141">
        <f t="shared" si="70"/>
        <v>40</v>
      </c>
      <c r="R167" s="141" t="str">
        <f>IF(Q167&gt;=80,"A+",IF(Q167&gt;=70,"A",IF(Q167&gt;=60,"A-",IF(Q167&gt;=50,"B",IF(Q167&gt;=40,"C",IF(Q167&gt;=33,"D",IF(Q167&lt;33,"F")))))))</f>
        <v>C</v>
      </c>
      <c r="S167" s="146">
        <f t="shared" si="68"/>
        <v>2</v>
      </c>
      <c r="T167" s="148">
        <f>IF(S167&gt;2,S167-2,0)</f>
        <v>0</v>
      </c>
      <c r="U167" s="235"/>
    </row>
    <row r="168" spans="1:21" x14ac:dyDescent="0.25">
      <c r="A168" s="124" t="s">
        <v>79</v>
      </c>
      <c r="B168" s="145">
        <f>SUM(B156,B159,B160:B167)</f>
        <v>290</v>
      </c>
      <c r="C168" s="145">
        <f>SUM(C156,C160:C167)</f>
        <v>204</v>
      </c>
      <c r="D168" s="145">
        <f>SUM(D163:D167)</f>
        <v>41</v>
      </c>
      <c r="E168" s="164">
        <f>SUM(B168:D168)</f>
        <v>535</v>
      </c>
      <c r="F168" s="141"/>
      <c r="G168" s="162">
        <f>COUNTIF(G154:G166,"=F")</f>
        <v>2</v>
      </c>
      <c r="H168" s="146">
        <f>IF(OR(H154=0,H157=0,H160=0,H161=0,H162=0,H163=0,H164=0,H165=0,H166=0),0,SUM(H154+H157+H160+H161+H162+H163+H164+H165+H166+I167))</f>
        <v>0</v>
      </c>
      <c r="I168" s="163" t="s">
        <v>460</v>
      </c>
      <c r="J168" s="166" t="str">
        <f>IF(OR(H154&lt;1,H157&lt;1,H160&lt;1,H161&lt;1,H162&lt;1,H163&lt;1,H164&lt;1,H165&lt;1,H166&lt;1),"F",IF(J154&lt;2,"D",IF(J154&lt;3,"C",IF(J154&lt;3.5,"B",IF(J154&lt;4,"A-",IF(J154&lt;5,"A","A+"))))))</f>
        <v>F</v>
      </c>
      <c r="K168" s="50"/>
      <c r="L168" s="124" t="s">
        <v>79</v>
      </c>
      <c r="M168" s="145">
        <f>SUM(M156,M159,M160:M167)</f>
        <v>369</v>
      </c>
      <c r="N168" s="145">
        <f>SUM(N156,N160:N167)</f>
        <v>157</v>
      </c>
      <c r="O168" s="145">
        <f>SUM(O163:O167)</f>
        <v>40</v>
      </c>
      <c r="P168" s="164">
        <f>SUM(M168:O168)</f>
        <v>566</v>
      </c>
      <c r="Q168" s="141"/>
      <c r="R168" s="162">
        <f>COUNTIF(R154:R166,"=F")</f>
        <v>0</v>
      </c>
      <c r="S168" s="146">
        <f>IF(OR(S154=0,S157=0,S160=0,S161=0,S162=0,S163=0,S164=0,S165=0,S166=0),0,SUM(S154+S157+S160+S161+S162+S163+S164+S165+S166+T167))</f>
        <v>26</v>
      </c>
      <c r="T168" s="163" t="s">
        <v>460</v>
      </c>
      <c r="U168" s="166" t="str">
        <f>IF(OR(S154&lt;1,S157&lt;1,S160&lt;1,S161&lt;1,S162&lt;1,S163&lt;1,S164&lt;1,S165&lt;1,S166&lt;1),"F",IF(U154&lt;2,"D",IF(U154&lt;3,"C",IF(U154&lt;3.5,"B",IF(U154&lt;4,"A-",IF(U154&lt;5,"A","A+"))))))</f>
        <v>C</v>
      </c>
    </row>
    <row r="169" spans="1:21" s="129" customFormat="1" ht="21.75" x14ac:dyDescent="0.3">
      <c r="A169" s="122" t="s">
        <v>1</v>
      </c>
      <c r="B169" s="236" t="s">
        <v>501</v>
      </c>
      <c r="C169" s="237"/>
      <c r="D169" s="237"/>
      <c r="E169" s="237"/>
      <c r="F169" s="237"/>
      <c r="G169" s="237"/>
      <c r="H169" s="237"/>
      <c r="I169" s="237"/>
      <c r="J169" s="238"/>
      <c r="K169" s="123"/>
      <c r="L169" s="122" t="s">
        <v>1</v>
      </c>
      <c r="M169" s="236" t="s">
        <v>446</v>
      </c>
      <c r="N169" s="237"/>
      <c r="O169" s="237"/>
      <c r="P169" s="237"/>
      <c r="Q169" s="237"/>
      <c r="R169" s="237"/>
      <c r="S169" s="237"/>
      <c r="T169" s="237"/>
      <c r="U169" s="238"/>
    </row>
    <row r="170" spans="1:21" ht="15" x14ac:dyDescent="0.25">
      <c r="A170" s="124" t="s">
        <v>3</v>
      </c>
      <c r="B170" s="36" t="s">
        <v>4</v>
      </c>
      <c r="C170" s="36" t="s">
        <v>5</v>
      </c>
      <c r="D170" s="36" t="s">
        <v>6</v>
      </c>
      <c r="E170" s="36" t="s">
        <v>7</v>
      </c>
      <c r="F170" s="125" t="s">
        <v>8</v>
      </c>
      <c r="G170" s="125" t="s">
        <v>9</v>
      </c>
      <c r="H170" s="126" t="s">
        <v>78</v>
      </c>
      <c r="I170" s="161" t="s">
        <v>458</v>
      </c>
      <c r="J170" s="161" t="s">
        <v>459</v>
      </c>
      <c r="K170" s="50"/>
      <c r="L170" s="124" t="s">
        <v>3</v>
      </c>
      <c r="M170" s="36" t="s">
        <v>4</v>
      </c>
      <c r="N170" s="36" t="s">
        <v>5</v>
      </c>
      <c r="O170" s="36" t="s">
        <v>6</v>
      </c>
      <c r="P170" s="36" t="s">
        <v>7</v>
      </c>
      <c r="Q170" s="36" t="s">
        <v>8</v>
      </c>
      <c r="R170" s="36" t="s">
        <v>9</v>
      </c>
      <c r="S170" s="126" t="s">
        <v>78</v>
      </c>
      <c r="T170" s="161" t="s">
        <v>458</v>
      </c>
      <c r="U170" s="161" t="s">
        <v>459</v>
      </c>
    </row>
    <row r="171" spans="1:21" ht="15" customHeight="1" x14ac:dyDescent="0.25">
      <c r="A171" s="138" t="s">
        <v>10</v>
      </c>
      <c r="B171" s="141">
        <v>23</v>
      </c>
      <c r="C171" s="141">
        <v>21</v>
      </c>
      <c r="D171" s="141" t="s">
        <v>11</v>
      </c>
      <c r="E171" s="141">
        <f t="shared" ref="E171:E178" si="77">SUM(B171:D171)</f>
        <v>44</v>
      </c>
      <c r="F171" s="224">
        <f>E173/2</f>
        <v>45.5</v>
      </c>
      <c r="G171" s="224" t="str">
        <f>IF(OR(B173&lt;46,C173&lt;20,E173&lt;66),"F",IF(E173&lt;80,"D",IF(E173&lt;100,"C",IF(E173&lt;120,"B",IF(E173&lt;140,"A-",IF(E173&lt;160,"A","A+"))))))</f>
        <v>C</v>
      </c>
      <c r="H171" s="227">
        <f>IF(G171="F",0,IF(G171="D",1,IF(G171="C",2,IF(G171="B",3,IF(G171="A-",3.5,IF(G171="A",4,5))))))</f>
        <v>2</v>
      </c>
      <c r="I171" s="230">
        <f>IF(OR(H171=0,H174=0,H177=0,H178=0,H179=0,H180=0,H181=0,H182=0,H183=0),0,SUM(H171+H174+H177+H178+H179+H180+H181+H182+H183)/9)</f>
        <v>2.2222222222222223</v>
      </c>
      <c r="J171" s="233">
        <f>IF(H185=0,0,IF(H185/9&gt;=5,5,H185/9))</f>
        <v>2.3888888888888888</v>
      </c>
      <c r="K171" s="50"/>
      <c r="L171" s="138" t="s">
        <v>10</v>
      </c>
      <c r="M171" s="141">
        <v>26</v>
      </c>
      <c r="N171" s="141">
        <v>13</v>
      </c>
      <c r="O171" s="141" t="s">
        <v>11</v>
      </c>
      <c r="P171" s="141">
        <f t="shared" ref="P171:P178" si="78">SUM(M171:O171)</f>
        <v>39</v>
      </c>
      <c r="Q171" s="224">
        <f>P173/2</f>
        <v>39</v>
      </c>
      <c r="R171" s="224" t="str">
        <f>IF(OR(M173&lt;46,N173&lt;20,P173&lt;66),"F",IF(P173&lt;80,"D",IF(P173&lt;100,"C",IF(P173&lt;120,"B",IF(P173&lt;140,"A-",IF(P173&lt;160,"A","A+"))))))</f>
        <v>D</v>
      </c>
      <c r="S171" s="227">
        <f>IF(R171="F",0,IF(R171="D",1,IF(R171="C",2,IF(R171="B",3,IF(R171="A-",3.5,IF(R171="A",4,5))))))</f>
        <v>1</v>
      </c>
      <c r="T171" s="230">
        <f>IF(OR(S171=0,S174=0,S177=0,S178=0,S179=0,S180=0,S181=0,S182=0,S183=0),0,SUM(S171+S174+S177+S178+S179+S180+S181+S182+S183)/9)</f>
        <v>2.2222222222222223</v>
      </c>
      <c r="U171" s="233">
        <f>IF(S185=0,0,IF(S185/9&gt;=5,5,S185/9))</f>
        <v>2.2222222222222223</v>
      </c>
    </row>
    <row r="172" spans="1:21" ht="15" customHeight="1" x14ac:dyDescent="0.25">
      <c r="A172" s="138" t="s">
        <v>12</v>
      </c>
      <c r="B172" s="142">
        <v>25</v>
      </c>
      <c r="C172" s="142">
        <v>22</v>
      </c>
      <c r="D172" s="141" t="s">
        <v>11</v>
      </c>
      <c r="E172" s="141">
        <f t="shared" si="77"/>
        <v>47</v>
      </c>
      <c r="F172" s="225"/>
      <c r="G172" s="225"/>
      <c r="H172" s="228"/>
      <c r="I172" s="231"/>
      <c r="J172" s="234"/>
      <c r="K172" s="50"/>
      <c r="L172" s="138" t="s">
        <v>12</v>
      </c>
      <c r="M172" s="142">
        <v>23</v>
      </c>
      <c r="N172" s="142">
        <v>16</v>
      </c>
      <c r="O172" s="141" t="s">
        <v>11</v>
      </c>
      <c r="P172" s="141">
        <f t="shared" si="78"/>
        <v>39</v>
      </c>
      <c r="Q172" s="225"/>
      <c r="R172" s="225"/>
      <c r="S172" s="228"/>
      <c r="T172" s="231"/>
      <c r="U172" s="234"/>
    </row>
    <row r="173" spans="1:21" ht="15" customHeight="1" x14ac:dyDescent="0.25">
      <c r="A173" s="139" t="s">
        <v>13</v>
      </c>
      <c r="B173" s="144">
        <f>SUM(B171:B172)</f>
        <v>48</v>
      </c>
      <c r="C173" s="144">
        <f>SUM(C171:C172)</f>
        <v>43</v>
      </c>
      <c r="D173" s="145" t="s">
        <v>11</v>
      </c>
      <c r="E173" s="167">
        <f t="shared" si="77"/>
        <v>91</v>
      </c>
      <c r="F173" s="226"/>
      <c r="G173" s="226"/>
      <c r="H173" s="229"/>
      <c r="I173" s="231"/>
      <c r="J173" s="234"/>
      <c r="K173" s="50"/>
      <c r="L173" s="139" t="s">
        <v>13</v>
      </c>
      <c r="M173" s="144">
        <f>SUM(M171:M172)</f>
        <v>49</v>
      </c>
      <c r="N173" s="144">
        <f>SUM(N171:N172)</f>
        <v>29</v>
      </c>
      <c r="O173" s="145" t="s">
        <v>11</v>
      </c>
      <c r="P173" s="167">
        <f t="shared" si="78"/>
        <v>78</v>
      </c>
      <c r="Q173" s="226"/>
      <c r="R173" s="226"/>
      <c r="S173" s="229"/>
      <c r="T173" s="231"/>
      <c r="U173" s="234"/>
    </row>
    <row r="174" spans="1:21" ht="15" customHeight="1" x14ac:dyDescent="0.25">
      <c r="A174" s="138" t="s">
        <v>14</v>
      </c>
      <c r="B174" s="141">
        <v>33</v>
      </c>
      <c r="C174" s="141" t="s">
        <v>11</v>
      </c>
      <c r="D174" s="141" t="s">
        <v>11</v>
      </c>
      <c r="E174" s="141">
        <f t="shared" si="77"/>
        <v>33</v>
      </c>
      <c r="F174" s="224">
        <f>E176/2</f>
        <v>33</v>
      </c>
      <c r="G174" s="224" t="str">
        <f>IF(F174&gt;=80,"A+",IF(F174&gt;=70,"A",IF(F174&gt;=60,"A-",IF(F174&gt;=50,"B",IF(F174&gt;=40,"C",IF(F174&gt;=33,"D",IF(F174&lt;33,"F")))))))</f>
        <v>D</v>
      </c>
      <c r="H174" s="227">
        <f>IF(G174="F",0,IF(G174="D",1,IF(G174="C",2,IF(G174="B",3,IF(G174="A-",3.5,IF(G174="A",4,5))))))</f>
        <v>1</v>
      </c>
      <c r="I174" s="231"/>
      <c r="J174" s="234"/>
      <c r="K174" s="50"/>
      <c r="L174" s="138" t="s">
        <v>14</v>
      </c>
      <c r="M174" s="141">
        <v>34</v>
      </c>
      <c r="N174" s="141" t="s">
        <v>11</v>
      </c>
      <c r="O174" s="141" t="s">
        <v>11</v>
      </c>
      <c r="P174" s="141">
        <f t="shared" si="78"/>
        <v>34</v>
      </c>
      <c r="Q174" s="224">
        <f>P176/2</f>
        <v>38.5</v>
      </c>
      <c r="R174" s="224" t="str">
        <f>IF(Q174&gt;=80,"A+",IF(Q174&gt;=70,"A",IF(Q174&gt;=60,"A-",IF(Q174&gt;=50,"B",IF(Q174&gt;=40,"C",IF(Q174&gt;=33,"D",IF(Q174&lt;33,"F")))))))</f>
        <v>D</v>
      </c>
      <c r="S174" s="227">
        <f>IF(R174="F",0,IF(R174="D",1,IF(R174="C",2,IF(R174="B",3,IF(R174="A-",3.5,IF(R174="A",4,5))))))</f>
        <v>1</v>
      </c>
      <c r="T174" s="231"/>
      <c r="U174" s="234"/>
    </row>
    <row r="175" spans="1:21" ht="15" customHeight="1" x14ac:dyDescent="0.25">
      <c r="A175" s="138" t="s">
        <v>15</v>
      </c>
      <c r="B175" s="142">
        <v>33</v>
      </c>
      <c r="C175" s="141" t="s">
        <v>11</v>
      </c>
      <c r="D175" s="141" t="s">
        <v>11</v>
      </c>
      <c r="E175" s="141">
        <f t="shared" si="77"/>
        <v>33</v>
      </c>
      <c r="F175" s="225"/>
      <c r="G175" s="225"/>
      <c r="H175" s="228"/>
      <c r="I175" s="231"/>
      <c r="J175" s="234"/>
      <c r="K175" s="50"/>
      <c r="L175" s="138" t="s">
        <v>15</v>
      </c>
      <c r="M175" s="142">
        <v>43</v>
      </c>
      <c r="N175" s="141" t="s">
        <v>11</v>
      </c>
      <c r="O175" s="141" t="s">
        <v>11</v>
      </c>
      <c r="P175" s="141">
        <f t="shared" si="78"/>
        <v>43</v>
      </c>
      <c r="Q175" s="225"/>
      <c r="R175" s="225"/>
      <c r="S175" s="228"/>
      <c r="T175" s="231"/>
      <c r="U175" s="234"/>
    </row>
    <row r="176" spans="1:21" ht="15" customHeight="1" x14ac:dyDescent="0.25">
      <c r="A176" s="139" t="s">
        <v>16</v>
      </c>
      <c r="B176" s="144">
        <f>SUM(B174:B175)</f>
        <v>66</v>
      </c>
      <c r="C176" s="145" t="s">
        <v>11</v>
      </c>
      <c r="D176" s="145" t="s">
        <v>11</v>
      </c>
      <c r="E176" s="167">
        <f t="shared" si="77"/>
        <v>66</v>
      </c>
      <c r="F176" s="226"/>
      <c r="G176" s="226"/>
      <c r="H176" s="229"/>
      <c r="I176" s="231"/>
      <c r="J176" s="234"/>
      <c r="K176" s="50"/>
      <c r="L176" s="139" t="s">
        <v>16</v>
      </c>
      <c r="M176" s="144">
        <f>SUM(M174:M175)</f>
        <v>77</v>
      </c>
      <c r="N176" s="145" t="s">
        <v>11</v>
      </c>
      <c r="O176" s="145" t="s">
        <v>11</v>
      </c>
      <c r="P176" s="167">
        <f t="shared" si="78"/>
        <v>77</v>
      </c>
      <c r="Q176" s="226"/>
      <c r="R176" s="226"/>
      <c r="S176" s="229"/>
      <c r="T176" s="231"/>
      <c r="U176" s="234"/>
    </row>
    <row r="177" spans="1:21" ht="15" customHeight="1" x14ac:dyDescent="0.25">
      <c r="A177" s="124" t="s">
        <v>17</v>
      </c>
      <c r="B177" s="142">
        <v>23</v>
      </c>
      <c r="C177" s="142">
        <v>23</v>
      </c>
      <c r="D177" s="141" t="s">
        <v>11</v>
      </c>
      <c r="E177" s="141">
        <f t="shared" si="77"/>
        <v>46</v>
      </c>
      <c r="F177" s="141">
        <f>SUM(E177)</f>
        <v>46</v>
      </c>
      <c r="G177" s="141" t="str">
        <f>IF(OR(B177&lt;23,C177&lt;10),"F",IF(E177&lt;40,"D",IF(E177&lt;50,"C",IF(E177&lt;60,"B",IF(E177&lt;70,"A-",IF(E177&lt;80,"A","A+"))))))</f>
        <v>C</v>
      </c>
      <c r="H177" s="146">
        <f t="shared" ref="H177:H180" si="79">IF(G177="F",0,IF(G177="D",1,IF(G177="C",2,IF(G177="B",3,IF(G177="A-",3.5,IF(G177="A",4,5))))))</f>
        <v>2</v>
      </c>
      <c r="I177" s="231"/>
      <c r="J177" s="234"/>
      <c r="K177" s="50"/>
      <c r="L177" s="124" t="s">
        <v>17</v>
      </c>
      <c r="M177" s="142">
        <v>30</v>
      </c>
      <c r="N177" s="142">
        <v>20</v>
      </c>
      <c r="O177" s="141" t="s">
        <v>11</v>
      </c>
      <c r="P177" s="141">
        <f t="shared" si="78"/>
        <v>50</v>
      </c>
      <c r="Q177" s="141">
        <f>SUM(P177)</f>
        <v>50</v>
      </c>
      <c r="R177" s="141" t="str">
        <f>IF(OR(M177&lt;23,N177&lt;10),"F",IF(P177&lt;40,"D",IF(P177&lt;50,"C",IF(P177&lt;60,"B",IF(P177&lt;70,"A-",IF(P177&lt;80,"A","A+"))))))</f>
        <v>B</v>
      </c>
      <c r="S177" s="146">
        <f t="shared" ref="S177:S180" si="80">IF(R177="F",0,IF(R177="D",1,IF(R177="C",2,IF(R177="B",3,IF(R177="A-",3.5,IF(R177="A",4,5))))))</f>
        <v>3</v>
      </c>
      <c r="T177" s="231"/>
      <c r="U177" s="234"/>
    </row>
    <row r="178" spans="1:21" ht="15" customHeight="1" x14ac:dyDescent="0.25">
      <c r="A178" s="124" t="s">
        <v>18</v>
      </c>
      <c r="B178" s="142">
        <v>30</v>
      </c>
      <c r="C178" s="142">
        <v>20</v>
      </c>
      <c r="D178" s="141" t="s">
        <v>11</v>
      </c>
      <c r="E178" s="141">
        <f t="shared" si="77"/>
        <v>50</v>
      </c>
      <c r="F178" s="141">
        <f t="shared" ref="F178:F184" si="81">SUM(E178)</f>
        <v>50</v>
      </c>
      <c r="G178" s="141" t="str">
        <f>IF(OR(B178&lt;23,C178&lt;10),"F",IF(E178&lt;40,"D",IF(E178&lt;50,"C",IF(E178&lt;60,"B",IF(E178&lt;70,"A-",IF(E178&lt;80,"A","A+"))))))</f>
        <v>B</v>
      </c>
      <c r="H178" s="146">
        <f t="shared" si="79"/>
        <v>3</v>
      </c>
      <c r="I178" s="231"/>
      <c r="J178" s="234"/>
      <c r="K178" s="50"/>
      <c r="L178" s="124" t="s">
        <v>18</v>
      </c>
      <c r="M178" s="142">
        <v>28</v>
      </c>
      <c r="N178" s="142">
        <v>26</v>
      </c>
      <c r="O178" s="141" t="s">
        <v>11</v>
      </c>
      <c r="P178" s="141">
        <f t="shared" si="78"/>
        <v>54</v>
      </c>
      <c r="Q178" s="141">
        <f t="shared" ref="Q178:Q184" si="82">SUM(P178)</f>
        <v>54</v>
      </c>
      <c r="R178" s="141" t="str">
        <f>IF(OR(M178&lt;23,N178&lt;10),"F",IF(P178&lt;40,"D",IF(P178&lt;50,"C",IF(P178&lt;60,"B",IF(P178&lt;70,"A-",IF(P178&lt;80,"A","A+"))))))</f>
        <v>B</v>
      </c>
      <c r="S178" s="146">
        <f t="shared" si="80"/>
        <v>3</v>
      </c>
      <c r="T178" s="231"/>
      <c r="U178" s="234"/>
    </row>
    <row r="179" spans="1:21" ht="15" customHeight="1" x14ac:dyDescent="0.25">
      <c r="A179" s="124" t="s">
        <v>2</v>
      </c>
      <c r="B179" s="142">
        <v>34</v>
      </c>
      <c r="C179" s="142">
        <v>17</v>
      </c>
      <c r="D179" s="141" t="s">
        <v>11</v>
      </c>
      <c r="E179" s="141">
        <f t="shared" ref="E179" si="83">SUM(B179:D179)</f>
        <v>51</v>
      </c>
      <c r="F179" s="141">
        <f t="shared" ref="F179" si="84">SUM(E179)</f>
        <v>51</v>
      </c>
      <c r="G179" s="141" t="str">
        <f>IF(OR(B179&lt;23,C179&lt;10),"F",IF(E179&lt;40,"D",IF(E179&lt;50,"C",IF(E179&lt;60,"B",IF(E179&lt;70,"A-",IF(E179&lt;80,"A","A+"))))))</f>
        <v>B</v>
      </c>
      <c r="H179" s="146">
        <f t="shared" si="79"/>
        <v>3</v>
      </c>
      <c r="I179" s="231"/>
      <c r="J179" s="234"/>
      <c r="K179" s="50"/>
      <c r="L179" s="124" t="s">
        <v>2</v>
      </c>
      <c r="M179" s="142">
        <v>35</v>
      </c>
      <c r="N179" s="142">
        <v>17</v>
      </c>
      <c r="O179" s="141" t="s">
        <v>11</v>
      </c>
      <c r="P179" s="141">
        <f t="shared" ref="P179" si="85">SUM(M179:O179)</f>
        <v>52</v>
      </c>
      <c r="Q179" s="141">
        <f t="shared" ref="Q179" si="86">SUM(P179)</f>
        <v>52</v>
      </c>
      <c r="R179" s="141" t="str">
        <f>IF(OR(M179&lt;23,N179&lt;10),"F",IF(P179&lt;40,"D",IF(P179&lt;50,"C",IF(P179&lt;60,"B",IF(P179&lt;70,"A-",IF(P179&lt;80,"A","A+"))))))</f>
        <v>B</v>
      </c>
      <c r="S179" s="146">
        <f t="shared" si="80"/>
        <v>3</v>
      </c>
      <c r="T179" s="231"/>
      <c r="U179" s="234"/>
    </row>
    <row r="180" spans="1:21" ht="15" customHeight="1" x14ac:dyDescent="0.25">
      <c r="A180" s="124" t="s">
        <v>20</v>
      </c>
      <c r="B180" s="141">
        <v>0</v>
      </c>
      <c r="C180" s="142">
        <v>17</v>
      </c>
      <c r="D180" s="141">
        <v>20</v>
      </c>
      <c r="E180" s="141">
        <f>SUM(C180:D180)</f>
        <v>37</v>
      </c>
      <c r="F180" s="141">
        <f t="shared" ref="F180" si="87">SUM(E180)</f>
        <v>37</v>
      </c>
      <c r="G180" s="141" t="str">
        <f>IF(OR(C180&lt;8,D180&lt;8,E180&lt;17),"F",IF(E180&lt;20,"D",IF(E180&lt;25,"C",IF(E180&lt;30,"B",IF(E180&lt;35,"A-",IF(E180&lt;40,"A","A+"))))))</f>
        <v>A</v>
      </c>
      <c r="H180" s="141">
        <f t="shared" si="79"/>
        <v>4</v>
      </c>
      <c r="I180" s="231"/>
      <c r="J180" s="234"/>
      <c r="K180" s="50"/>
      <c r="L180" s="124" t="s">
        <v>20</v>
      </c>
      <c r="M180" s="141">
        <v>0</v>
      </c>
      <c r="N180" s="142">
        <v>10</v>
      </c>
      <c r="O180" s="141">
        <v>15</v>
      </c>
      <c r="P180" s="141">
        <f>SUM(N180:O180)</f>
        <v>25</v>
      </c>
      <c r="Q180" s="141">
        <f t="shared" ref="Q180" si="88">SUM(P180)</f>
        <v>25</v>
      </c>
      <c r="R180" s="141" t="str">
        <f>IF(OR(N180&lt;8,O180&lt;8,P180&lt;17),"F",IF(P180&lt;20,"D",IF(P180&lt;25,"C",IF(P180&lt;30,"B",IF(P180&lt;35,"A-",IF(P180&lt;40,"A","A+"))))))</f>
        <v>B</v>
      </c>
      <c r="S180" s="141">
        <f t="shared" si="80"/>
        <v>3</v>
      </c>
      <c r="T180" s="231"/>
      <c r="U180" s="234"/>
    </row>
    <row r="181" spans="1:21" ht="15" customHeight="1" x14ac:dyDescent="0.25">
      <c r="A181" s="124" t="s">
        <v>30</v>
      </c>
      <c r="B181" s="141">
        <v>23</v>
      </c>
      <c r="C181" s="142">
        <v>13</v>
      </c>
      <c r="D181" s="141"/>
      <c r="E181" s="141">
        <f t="shared" ref="E181:E184" si="89">SUM(B181:D181)</f>
        <v>36</v>
      </c>
      <c r="F181" s="141">
        <f t="shared" si="81"/>
        <v>36</v>
      </c>
      <c r="G181" s="141" t="str">
        <f>IF(OR(B181&lt;23,C181&lt;10),"F",IF(E181&lt;40,"D",IF(E181&lt;50,"C",IF(E181&lt;60,"B",IF(E181&lt;70,"A-",IF(E181&lt;80,"A","A+"))))))</f>
        <v>D</v>
      </c>
      <c r="H181" s="141">
        <f>IF(G181="F",0,IF(G181="D",1,IF(G181="C",2,IF(G181="B",3,IF(G181="A-",3.5,IF(G181="A",4,5))))))</f>
        <v>1</v>
      </c>
      <c r="I181" s="231"/>
      <c r="J181" s="234"/>
      <c r="K181" s="50"/>
      <c r="L181" s="124" t="s">
        <v>30</v>
      </c>
      <c r="M181" s="141">
        <v>23</v>
      </c>
      <c r="N181" s="142">
        <v>12</v>
      </c>
      <c r="O181" s="141"/>
      <c r="P181" s="141">
        <f t="shared" ref="P181:P184" si="90">SUM(M181:O181)</f>
        <v>35</v>
      </c>
      <c r="Q181" s="141">
        <f t="shared" si="82"/>
        <v>35</v>
      </c>
      <c r="R181" s="141" t="str">
        <f>IF(OR(M181&lt;23,N181&lt;10),"F",IF(P181&lt;40,"D",IF(P181&lt;50,"C",IF(P181&lt;60,"B",IF(P181&lt;70,"A-",IF(P181&lt;80,"A","A+"))))))</f>
        <v>D</v>
      </c>
      <c r="S181" s="141">
        <f>IF(R181="F",0,IF(R181="D",1,IF(R181="C",2,IF(R181="B",3,IF(R181="A-",3.5,IF(R181="A",4,5))))))</f>
        <v>1</v>
      </c>
      <c r="T181" s="231"/>
      <c r="U181" s="234"/>
    </row>
    <row r="182" spans="1:21" ht="15" customHeight="1" x14ac:dyDescent="0.25">
      <c r="A182" s="124" t="s">
        <v>438</v>
      </c>
      <c r="B182" s="142">
        <v>23</v>
      </c>
      <c r="C182" s="142">
        <v>22</v>
      </c>
      <c r="D182" s="141"/>
      <c r="E182" s="141">
        <f t="shared" si="89"/>
        <v>45</v>
      </c>
      <c r="F182" s="141">
        <f t="shared" si="81"/>
        <v>45</v>
      </c>
      <c r="G182" s="141" t="str">
        <f>IF(OR(B182&lt;23,C182&lt;10),"F",IF(E182&lt;40,"D",IF(E182&lt;50,"C",IF(E182&lt;60,"B",IF(E182&lt;70,"A-",IF(E182&lt;80,"A","A+"))))))</f>
        <v>C</v>
      </c>
      <c r="H182" s="141">
        <f t="shared" ref="H182:H184" si="91">IF(G182="F",0,IF(G182="D",1,IF(G182="C",2,IF(G182="B",3,IF(G182="A-",3.5,IF(G182="A",4,5))))))</f>
        <v>2</v>
      </c>
      <c r="I182" s="231"/>
      <c r="J182" s="234"/>
      <c r="K182" s="50"/>
      <c r="L182" s="124" t="s">
        <v>438</v>
      </c>
      <c r="M182" s="142">
        <v>28</v>
      </c>
      <c r="N182" s="142">
        <v>22</v>
      </c>
      <c r="O182" s="141"/>
      <c r="P182" s="141">
        <f t="shared" si="90"/>
        <v>50</v>
      </c>
      <c r="Q182" s="141">
        <f t="shared" si="82"/>
        <v>50</v>
      </c>
      <c r="R182" s="141" t="str">
        <f>IF(OR(M182&lt;23,N182&lt;10),"F",IF(P182&lt;40,"D",IF(P182&lt;50,"C",IF(P182&lt;60,"B",IF(P182&lt;70,"A-",IF(P182&lt;80,"A","A+"))))))</f>
        <v>B</v>
      </c>
      <c r="S182" s="141">
        <f t="shared" ref="S182:S184" si="92">IF(R182="F",0,IF(R182="D",1,IF(R182="C",2,IF(R182="B",3,IF(R182="A-",3.5,IF(R182="A",4,5))))))</f>
        <v>3</v>
      </c>
      <c r="T182" s="231"/>
      <c r="U182" s="234"/>
    </row>
    <row r="183" spans="1:21" ht="15" customHeight="1" x14ac:dyDescent="0.25">
      <c r="A183" s="124" t="s">
        <v>32</v>
      </c>
      <c r="B183" s="142">
        <v>26</v>
      </c>
      <c r="C183" s="142">
        <v>20</v>
      </c>
      <c r="D183" s="141"/>
      <c r="E183" s="141">
        <f t="shared" si="89"/>
        <v>46</v>
      </c>
      <c r="F183" s="141">
        <f t="shared" si="81"/>
        <v>46</v>
      </c>
      <c r="G183" s="141" t="str">
        <f>IF(OR(B183&lt;23,C183&lt;10),"F",IF(E183&lt;40,"D",IF(E183&lt;50,"C",IF(E183&lt;60,"B",IF(E183&lt;70,"A-",IF(E183&lt;80,"A","A+"))))))</f>
        <v>C</v>
      </c>
      <c r="H183" s="141">
        <f t="shared" si="91"/>
        <v>2</v>
      </c>
      <c r="I183" s="232"/>
      <c r="J183" s="234"/>
      <c r="K183" s="50"/>
      <c r="L183" s="124" t="s">
        <v>32</v>
      </c>
      <c r="M183" s="142">
        <v>27</v>
      </c>
      <c r="N183" s="142">
        <v>13</v>
      </c>
      <c r="O183" s="141"/>
      <c r="P183" s="141">
        <f t="shared" si="90"/>
        <v>40</v>
      </c>
      <c r="Q183" s="141">
        <f t="shared" si="82"/>
        <v>40</v>
      </c>
      <c r="R183" s="141" t="str">
        <f>IF(OR(M183&lt;23,N183&lt;10),"F",IF(P183&lt;40,"D",IF(P183&lt;50,"C",IF(P183&lt;60,"B",IF(P183&lt;70,"A-",IF(P183&lt;80,"A","A+"))))))</f>
        <v>C</v>
      </c>
      <c r="S183" s="141">
        <f t="shared" si="92"/>
        <v>2</v>
      </c>
      <c r="T183" s="232"/>
      <c r="U183" s="234"/>
    </row>
    <row r="184" spans="1:21" ht="15" customHeight="1" x14ac:dyDescent="0.25">
      <c r="A184" s="124" t="s">
        <v>28</v>
      </c>
      <c r="B184" s="142">
        <v>19</v>
      </c>
      <c r="C184" s="142">
        <v>20</v>
      </c>
      <c r="D184" s="141">
        <v>21</v>
      </c>
      <c r="E184" s="141">
        <f t="shared" si="89"/>
        <v>60</v>
      </c>
      <c r="F184" s="141">
        <f t="shared" si="81"/>
        <v>60</v>
      </c>
      <c r="G184" s="141" t="str">
        <f>IF(F184&gt;=80,"A+",IF(F184&gt;=70,"A",IF(F184&gt;=60,"A-",IF(F184&gt;=50,"B",IF(F184&gt;=40,"C",IF(F184&gt;=33,"D",IF(F184&lt;33,"F")))))))</f>
        <v>A-</v>
      </c>
      <c r="H184" s="141">
        <f t="shared" si="91"/>
        <v>3.5</v>
      </c>
      <c r="I184" s="148">
        <f>IF(H184&gt;2,H184-2,0)</f>
        <v>1.5</v>
      </c>
      <c r="J184" s="235"/>
      <c r="K184" s="50"/>
      <c r="L184" s="124" t="s">
        <v>28</v>
      </c>
      <c r="M184" s="142">
        <v>16</v>
      </c>
      <c r="N184" s="142">
        <v>8</v>
      </c>
      <c r="O184" s="141">
        <v>20</v>
      </c>
      <c r="P184" s="141">
        <f t="shared" si="90"/>
        <v>44</v>
      </c>
      <c r="Q184" s="141">
        <f t="shared" si="82"/>
        <v>44</v>
      </c>
      <c r="R184" s="141" t="str">
        <f>IF(Q184&gt;=80,"A+",IF(Q184&gt;=70,"A",IF(Q184&gt;=60,"A-",IF(Q184&gt;=50,"B",IF(Q184&gt;=40,"C",IF(Q184&gt;=33,"D",IF(Q184&lt;33,"F")))))))</f>
        <v>C</v>
      </c>
      <c r="S184" s="141">
        <f t="shared" si="92"/>
        <v>2</v>
      </c>
      <c r="T184" s="148">
        <f>IF(S184&gt;2,S184-2,0)</f>
        <v>0</v>
      </c>
      <c r="U184" s="235"/>
    </row>
    <row r="185" spans="1:21" x14ac:dyDescent="0.25">
      <c r="A185" s="124" t="s">
        <v>79</v>
      </c>
      <c r="B185" s="145">
        <f>SUM(B173,B176,B177:B184)</f>
        <v>292</v>
      </c>
      <c r="C185" s="145">
        <f>SUM(C173,C177:C184)</f>
        <v>195</v>
      </c>
      <c r="D185" s="145">
        <f>SUM(D180:D184)</f>
        <v>41</v>
      </c>
      <c r="E185" s="164">
        <f>SUM(B185:D185)</f>
        <v>528</v>
      </c>
      <c r="F185" s="141"/>
      <c r="G185" s="162">
        <f>COUNTIF(G171:G183,"=F")</f>
        <v>0</v>
      </c>
      <c r="H185" s="146">
        <f>IF(OR(H171=0,H174=0,H177=0,H178=0,H179=0,H180=0,H181=0,H182=0,H183=0),0,SUM(H171+H174+H177+H178+H179+H180+H181+H182+H183+I184))</f>
        <v>21.5</v>
      </c>
      <c r="I185" s="163" t="s">
        <v>460</v>
      </c>
      <c r="J185" s="166" t="str">
        <f>IF(OR(H171&lt;1,H174&lt;1,H177&lt;1,H178&lt;1,H179&lt;1,H180&lt;1,H181&lt;1,H182&lt;1,H183&lt;1),"F",IF(J171&lt;2,"D",IF(J171&lt;3,"C",IF(J171&lt;3.5,"B",IF(J171&lt;4,"A-",IF(J171&lt;5,"A","A+"))))))</f>
        <v>C</v>
      </c>
      <c r="K185" s="50"/>
      <c r="L185" s="124" t="s">
        <v>79</v>
      </c>
      <c r="M185" s="145">
        <f>SUM(M173,M176,M177:M184)</f>
        <v>313</v>
      </c>
      <c r="N185" s="145">
        <f>SUM(N173,N177:N184)</f>
        <v>157</v>
      </c>
      <c r="O185" s="145">
        <f>SUM(O180:O184)</f>
        <v>35</v>
      </c>
      <c r="P185" s="164">
        <f>SUM(M185:O185)</f>
        <v>505</v>
      </c>
      <c r="Q185" s="141"/>
      <c r="R185" s="162">
        <f>COUNTIF(R171:R183,"=F")</f>
        <v>0</v>
      </c>
      <c r="S185" s="146">
        <f>IF(OR(S171=0,S174=0,S177=0,S178=0,S179=0,S180=0,S181=0,S182=0,S183=0),0,SUM(S171+S174+S177+S178+S179+S180+S181+S182+S183+T184))</f>
        <v>20</v>
      </c>
      <c r="T185" s="163" t="s">
        <v>460</v>
      </c>
      <c r="U185" s="166" t="str">
        <f>IF(OR(S171&lt;1,S174&lt;1,S177&lt;1,S178&lt;1,S179&lt;1,S180&lt;1,S181&lt;1,S182&lt;1,S183&lt;1),"F",IF(U171&lt;2,"D",IF(U171&lt;3,"C",IF(U171&lt;3.5,"B",IF(U171&lt;4,"A-",IF(U171&lt;5,"A","A+"))))))</f>
        <v>C</v>
      </c>
    </row>
    <row r="186" spans="1:21" s="129" customFormat="1" ht="27.75" x14ac:dyDescent="0.3">
      <c r="A186" s="245" t="s">
        <v>435</v>
      </c>
      <c r="B186" s="254"/>
      <c r="C186" s="254"/>
      <c r="D186" s="254"/>
      <c r="E186" s="254"/>
      <c r="F186" s="254"/>
      <c r="G186" s="254"/>
      <c r="H186" s="254"/>
      <c r="I186" s="254"/>
      <c r="J186" s="254"/>
      <c r="K186" s="254"/>
      <c r="L186" s="254"/>
      <c r="M186" s="254"/>
      <c r="N186" s="254"/>
      <c r="O186" s="254"/>
      <c r="P186" s="254"/>
      <c r="Q186" s="254"/>
      <c r="R186" s="254"/>
      <c r="S186" s="254"/>
      <c r="T186" s="254"/>
      <c r="U186" s="254"/>
    </row>
    <row r="187" spans="1:21" s="129" customFormat="1" ht="19.5" x14ac:dyDescent="0.3">
      <c r="A187" s="247" t="s">
        <v>440</v>
      </c>
      <c r="B187" s="247"/>
      <c r="C187" s="247"/>
      <c r="D187" s="247"/>
      <c r="E187" s="247"/>
      <c r="F187" s="247"/>
      <c r="G187" s="247"/>
      <c r="H187" s="247"/>
      <c r="I187" s="247"/>
      <c r="J187" s="247"/>
      <c r="K187" s="247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</row>
    <row r="188" spans="1:21" s="129" customFormat="1" ht="19.5" x14ac:dyDescent="0.3">
      <c r="A188" s="246" t="s">
        <v>512</v>
      </c>
      <c r="B188" s="246"/>
      <c r="C188" s="246"/>
      <c r="D188" s="246"/>
      <c r="E188" s="246"/>
      <c r="F188" s="246"/>
      <c r="G188" s="246"/>
      <c r="H188" s="246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6"/>
      <c r="U188" s="246"/>
    </row>
    <row r="189" spans="1:21" s="129" customFormat="1" ht="21.75" x14ac:dyDescent="0.3">
      <c r="A189" s="122" t="s">
        <v>1</v>
      </c>
      <c r="B189" s="236" t="s">
        <v>502</v>
      </c>
      <c r="C189" s="237"/>
      <c r="D189" s="237"/>
      <c r="E189" s="237"/>
      <c r="F189" s="237"/>
      <c r="G189" s="237"/>
      <c r="H189" s="237"/>
      <c r="I189" s="237"/>
      <c r="J189" s="238"/>
      <c r="K189" s="123"/>
      <c r="L189" s="122" t="s">
        <v>1</v>
      </c>
      <c r="M189" s="236" t="s">
        <v>503</v>
      </c>
      <c r="N189" s="248"/>
      <c r="O189" s="248"/>
      <c r="P189" s="248"/>
      <c r="Q189" s="248"/>
      <c r="R189" s="248"/>
      <c r="S189" s="248"/>
      <c r="T189" s="248"/>
      <c r="U189" s="249"/>
    </row>
    <row r="190" spans="1:21" ht="15" x14ac:dyDescent="0.25">
      <c r="A190" s="124" t="s">
        <v>3</v>
      </c>
      <c r="B190" s="125" t="s">
        <v>4</v>
      </c>
      <c r="C190" s="125" t="s">
        <v>5</v>
      </c>
      <c r="D190" s="125" t="s">
        <v>6</v>
      </c>
      <c r="E190" s="125" t="s">
        <v>7</v>
      </c>
      <c r="F190" s="125" t="s">
        <v>8</v>
      </c>
      <c r="G190" s="125" t="s">
        <v>9</v>
      </c>
      <c r="H190" s="126" t="s">
        <v>78</v>
      </c>
      <c r="I190" s="161" t="s">
        <v>458</v>
      </c>
      <c r="J190" s="161" t="s">
        <v>459</v>
      </c>
      <c r="K190" s="50"/>
      <c r="L190" s="124" t="s">
        <v>3</v>
      </c>
      <c r="M190" s="125" t="s">
        <v>4</v>
      </c>
      <c r="N190" s="125" t="s">
        <v>5</v>
      </c>
      <c r="O190" s="125" t="s">
        <v>6</v>
      </c>
      <c r="P190" s="125" t="s">
        <v>7</v>
      </c>
      <c r="Q190" s="125" t="s">
        <v>8</v>
      </c>
      <c r="R190" s="125" t="s">
        <v>9</v>
      </c>
      <c r="S190" s="126" t="s">
        <v>78</v>
      </c>
      <c r="T190" s="161" t="s">
        <v>458</v>
      </c>
      <c r="U190" s="161" t="s">
        <v>459</v>
      </c>
    </row>
    <row r="191" spans="1:21" ht="15" customHeight="1" x14ac:dyDescent="0.25">
      <c r="A191" s="138" t="s">
        <v>10</v>
      </c>
      <c r="B191" s="141">
        <v>32</v>
      </c>
      <c r="C191" s="141">
        <v>24</v>
      </c>
      <c r="D191" s="141" t="s">
        <v>11</v>
      </c>
      <c r="E191" s="141">
        <f t="shared" ref="E191:E198" si="93">SUM(B191:D191)</f>
        <v>56</v>
      </c>
      <c r="F191" s="224">
        <f>E193/2</f>
        <v>53.5</v>
      </c>
      <c r="G191" s="224" t="str">
        <f>IF(OR(B193&lt;46,C193&lt;20,E193&lt;66),"F",IF(E193&lt;80,"D",IF(E193&lt;100,"C",IF(E193&lt;120,"B",IF(E193&lt;140,"A-",IF(E193&lt;160,"A","A+"))))))</f>
        <v>B</v>
      </c>
      <c r="H191" s="227">
        <f>IF(G191="F",0,IF(G191="D",1,IF(G191="C",2,IF(G191="B",3,IF(G191="A-",3.5,IF(G191="A",4,5))))))</f>
        <v>3</v>
      </c>
      <c r="I191" s="230">
        <f>IF(OR(H191=0,H194=0,H197=0,H198=0,H199=0,H200=0,H201=0,H202=0,H203=0),0,SUM(H191+H194+H197+H198+H199+H200+H201+H202+H203)/9)</f>
        <v>2.5</v>
      </c>
      <c r="J191" s="233">
        <f>IF(H205=0,0,IF(H205/9&gt;=5,5,H205/9))</f>
        <v>2.6111111111111112</v>
      </c>
      <c r="K191" s="149"/>
      <c r="L191" s="127" t="s">
        <v>10</v>
      </c>
      <c r="M191" s="141" t="s">
        <v>508</v>
      </c>
      <c r="N191" s="141" t="s">
        <v>508</v>
      </c>
      <c r="O191" s="141" t="s">
        <v>11</v>
      </c>
      <c r="P191" s="141">
        <f>SUM(M191:O191)</f>
        <v>0</v>
      </c>
      <c r="Q191" s="224">
        <f>P193/2</f>
        <v>0</v>
      </c>
      <c r="R191" s="224" t="str">
        <f>IF(OR(M193&lt;46,N193&lt;20,P193&lt;66),"F",IF(P193&lt;80,"D",IF(P193&lt;100,"C",IF(P193&lt;120,"B",IF(P193&lt;140,"A-",IF(P193&lt;160,"A","A+"))))))</f>
        <v>F</v>
      </c>
      <c r="S191" s="227">
        <f>IF(R191="F",0,IF(R191="D",1,IF(R191="C",2,IF(R191="B",3,IF(R191="A-",3.5,IF(R191="A",4,5))))))</f>
        <v>0</v>
      </c>
      <c r="T191" s="239">
        <f>IF(OR(S191=0,S194=0,S197=0,S198=0,S199=0,S200=0,S201=0,S202=0,S203=0),0,SUM(S191+S194+S197+S198+S199+S200+S201+S202+S203)/9)</f>
        <v>0</v>
      </c>
      <c r="U191" s="233">
        <f>IF(S205=0,0,IF(S205/9&gt;=5,5,S205/9))</f>
        <v>0</v>
      </c>
    </row>
    <row r="192" spans="1:21" ht="15" customHeight="1" x14ac:dyDescent="0.25">
      <c r="A192" s="138" t="s">
        <v>12</v>
      </c>
      <c r="B192" s="142">
        <v>29</v>
      </c>
      <c r="C192" s="142">
        <v>22</v>
      </c>
      <c r="D192" s="141" t="s">
        <v>11</v>
      </c>
      <c r="E192" s="141">
        <f t="shared" si="93"/>
        <v>51</v>
      </c>
      <c r="F192" s="225"/>
      <c r="G192" s="225"/>
      <c r="H192" s="228"/>
      <c r="I192" s="231"/>
      <c r="J192" s="234"/>
      <c r="K192" s="149"/>
      <c r="L192" s="127" t="s">
        <v>12</v>
      </c>
      <c r="M192" s="142" t="s">
        <v>508</v>
      </c>
      <c r="N192" s="142" t="s">
        <v>508</v>
      </c>
      <c r="O192" s="141" t="s">
        <v>11</v>
      </c>
      <c r="P192" s="141">
        <f t="shared" ref="P192:P204" si="94">SUM(M192:O192)</f>
        <v>0</v>
      </c>
      <c r="Q192" s="225"/>
      <c r="R192" s="225"/>
      <c r="S192" s="228"/>
      <c r="T192" s="240"/>
      <c r="U192" s="234"/>
    </row>
    <row r="193" spans="1:21" ht="15" customHeight="1" x14ac:dyDescent="0.25">
      <c r="A193" s="139" t="s">
        <v>13</v>
      </c>
      <c r="B193" s="144">
        <f>SUM(B191:B192)</f>
        <v>61</v>
      </c>
      <c r="C193" s="144">
        <f>SUM(C191:C192)</f>
        <v>46</v>
      </c>
      <c r="D193" s="145" t="s">
        <v>11</v>
      </c>
      <c r="E193" s="167">
        <f t="shared" si="93"/>
        <v>107</v>
      </c>
      <c r="F193" s="226"/>
      <c r="G193" s="226"/>
      <c r="H193" s="229"/>
      <c r="I193" s="231"/>
      <c r="J193" s="234"/>
      <c r="K193" s="149"/>
      <c r="L193" s="128" t="s">
        <v>13</v>
      </c>
      <c r="M193" s="144">
        <f>SUM(M191:M192)</f>
        <v>0</v>
      </c>
      <c r="N193" s="144">
        <f>SUM(N191:N192)</f>
        <v>0</v>
      </c>
      <c r="O193" s="145" t="s">
        <v>11</v>
      </c>
      <c r="P193" s="145">
        <f t="shared" si="94"/>
        <v>0</v>
      </c>
      <c r="Q193" s="226"/>
      <c r="R193" s="226"/>
      <c r="S193" s="229"/>
      <c r="T193" s="240"/>
      <c r="U193" s="234"/>
    </row>
    <row r="194" spans="1:21" ht="15" customHeight="1" x14ac:dyDescent="0.25">
      <c r="A194" s="138" t="s">
        <v>14</v>
      </c>
      <c r="B194" s="141">
        <v>45</v>
      </c>
      <c r="C194" s="141" t="s">
        <v>11</v>
      </c>
      <c r="D194" s="141" t="s">
        <v>11</v>
      </c>
      <c r="E194" s="141">
        <f t="shared" si="93"/>
        <v>45</v>
      </c>
      <c r="F194" s="224">
        <f>E196/2</f>
        <v>39</v>
      </c>
      <c r="G194" s="224" t="str">
        <f>IF(F194&gt;=80,"A+",IF(F194&gt;=70,"A",IF(F194&gt;=60,"A-",IF(F194&gt;=50,"B",IF(F194&gt;=40,"C",IF(F194&gt;=33,"D",IF(F194&lt;33,"F")))))))</f>
        <v>D</v>
      </c>
      <c r="H194" s="227">
        <f>IF(G194="F",0,IF(G194="D",1,IF(G194="C",2,IF(G194="B",3,IF(G194="A-",3.5,IF(G194="A",4,5))))))</f>
        <v>1</v>
      </c>
      <c r="I194" s="231"/>
      <c r="J194" s="234"/>
      <c r="K194" s="149"/>
      <c r="L194" s="127" t="s">
        <v>14</v>
      </c>
      <c r="M194" s="141" t="s">
        <v>508</v>
      </c>
      <c r="N194" s="141" t="s">
        <v>11</v>
      </c>
      <c r="O194" s="141" t="s">
        <v>11</v>
      </c>
      <c r="P194" s="141">
        <f t="shared" si="94"/>
        <v>0</v>
      </c>
      <c r="Q194" s="224">
        <f>P196/2</f>
        <v>0</v>
      </c>
      <c r="R194" s="224" t="str">
        <f>IF(Q194&gt;=80,"A+",IF(Q194&gt;=70,"A",IF(Q194&gt;=60,"A-",IF(Q194&gt;=50,"B",IF(Q194&gt;=40,"C",IF(Q194&gt;=33,"D",IF(Q194&lt;33,"F")))))))</f>
        <v>F</v>
      </c>
      <c r="S194" s="227">
        <f>IF(R194="F",0,IF(R194="D",1,IF(R194="C",2,IF(R194="B",3,IF(R194="A-",3.5,IF(R194="A",4,5))))))</f>
        <v>0</v>
      </c>
      <c r="T194" s="240"/>
      <c r="U194" s="234"/>
    </row>
    <row r="195" spans="1:21" ht="15" customHeight="1" x14ac:dyDescent="0.25">
      <c r="A195" s="138" t="s">
        <v>15</v>
      </c>
      <c r="B195" s="142">
        <v>33</v>
      </c>
      <c r="C195" s="141" t="s">
        <v>11</v>
      </c>
      <c r="D195" s="141" t="s">
        <v>11</v>
      </c>
      <c r="E195" s="141">
        <f t="shared" si="93"/>
        <v>33</v>
      </c>
      <c r="F195" s="225"/>
      <c r="G195" s="225"/>
      <c r="H195" s="228"/>
      <c r="I195" s="231"/>
      <c r="J195" s="234"/>
      <c r="K195" s="149"/>
      <c r="L195" s="127" t="s">
        <v>15</v>
      </c>
      <c r="M195" s="142" t="s">
        <v>508</v>
      </c>
      <c r="N195" s="141" t="s">
        <v>11</v>
      </c>
      <c r="O195" s="141" t="s">
        <v>11</v>
      </c>
      <c r="P195" s="141">
        <f t="shared" si="94"/>
        <v>0</v>
      </c>
      <c r="Q195" s="225"/>
      <c r="R195" s="225"/>
      <c r="S195" s="228"/>
      <c r="T195" s="240"/>
      <c r="U195" s="234"/>
    </row>
    <row r="196" spans="1:21" ht="15" customHeight="1" x14ac:dyDescent="0.25">
      <c r="A196" s="139" t="s">
        <v>16</v>
      </c>
      <c r="B196" s="144">
        <f>SUM(B194:B195)</f>
        <v>78</v>
      </c>
      <c r="C196" s="145" t="s">
        <v>11</v>
      </c>
      <c r="D196" s="145" t="s">
        <v>11</v>
      </c>
      <c r="E196" s="167">
        <f t="shared" si="93"/>
        <v>78</v>
      </c>
      <c r="F196" s="226"/>
      <c r="G196" s="226"/>
      <c r="H196" s="229"/>
      <c r="I196" s="231"/>
      <c r="J196" s="234"/>
      <c r="K196" s="149"/>
      <c r="L196" s="128" t="s">
        <v>16</v>
      </c>
      <c r="M196" s="144">
        <f>SUM(M194:M195)</f>
        <v>0</v>
      </c>
      <c r="N196" s="145" t="s">
        <v>11</v>
      </c>
      <c r="O196" s="145" t="s">
        <v>11</v>
      </c>
      <c r="P196" s="145">
        <f t="shared" si="94"/>
        <v>0</v>
      </c>
      <c r="Q196" s="226"/>
      <c r="R196" s="226"/>
      <c r="S196" s="229"/>
      <c r="T196" s="240"/>
      <c r="U196" s="234"/>
    </row>
    <row r="197" spans="1:21" ht="15" customHeight="1" x14ac:dyDescent="0.25">
      <c r="A197" s="124" t="s">
        <v>17</v>
      </c>
      <c r="B197" s="142">
        <v>23</v>
      </c>
      <c r="C197" s="142">
        <v>23</v>
      </c>
      <c r="D197" s="141" t="s">
        <v>11</v>
      </c>
      <c r="E197" s="141">
        <f t="shared" si="93"/>
        <v>46</v>
      </c>
      <c r="F197" s="141">
        <f>SUM(E197)</f>
        <v>46</v>
      </c>
      <c r="G197" s="141" t="str">
        <f>IF(OR(B197&lt;23,C197&lt;10),"F",IF(E197&lt;40,"D",IF(E197&lt;50,"C",IF(E197&lt;60,"B",IF(E197&lt;70,"A-",IF(E197&lt;80,"A","A+"))))))</f>
        <v>C</v>
      </c>
      <c r="H197" s="146">
        <f t="shared" ref="H197:H200" si="95">IF(G197="F",0,IF(G197="D",1,IF(G197="C",2,IF(G197="B",3,IF(G197="A-",3.5,IF(G197="A",4,5))))))</f>
        <v>2</v>
      </c>
      <c r="I197" s="231"/>
      <c r="J197" s="234"/>
      <c r="K197" s="149"/>
      <c r="L197" s="124" t="s">
        <v>17</v>
      </c>
      <c r="M197" s="142" t="s">
        <v>508</v>
      </c>
      <c r="N197" s="142" t="s">
        <v>508</v>
      </c>
      <c r="O197" s="141" t="s">
        <v>11</v>
      </c>
      <c r="P197" s="141">
        <f t="shared" si="94"/>
        <v>0</v>
      </c>
      <c r="Q197" s="141">
        <f>SUM(P197)</f>
        <v>0</v>
      </c>
      <c r="R197" s="141" t="str">
        <f>IF(OR(M197&lt;23,N197&lt;10),"F",IF(P197&lt;40,"D",IF(P197&lt;50,"C",IF(P197&lt;60,"B",IF(P197&lt;70,"A-",IF(P197&lt;80,"A","A+"))))))</f>
        <v>D</v>
      </c>
      <c r="S197" s="146">
        <f t="shared" ref="S197:S204" si="96">IF(R197="F",0,IF(R197="D",1,IF(R197="C",2,IF(R197="B",3,IF(R197="A-",3.5,IF(R197="A",4,5))))))</f>
        <v>1</v>
      </c>
      <c r="T197" s="240"/>
      <c r="U197" s="234"/>
    </row>
    <row r="198" spans="1:21" ht="15" customHeight="1" x14ac:dyDescent="0.25">
      <c r="A198" s="124" t="s">
        <v>18</v>
      </c>
      <c r="B198" s="142">
        <v>26</v>
      </c>
      <c r="C198" s="142">
        <v>21</v>
      </c>
      <c r="D198" s="141" t="s">
        <v>11</v>
      </c>
      <c r="E198" s="141">
        <f t="shared" si="93"/>
        <v>47</v>
      </c>
      <c r="F198" s="141">
        <f t="shared" ref="F198:F204" si="97">SUM(E198)</f>
        <v>47</v>
      </c>
      <c r="G198" s="141" t="str">
        <f>IF(OR(B198&lt;23,C198&lt;10),"F",IF(E198&lt;40,"D",IF(E198&lt;50,"C",IF(E198&lt;60,"B",IF(E198&lt;70,"A-",IF(E198&lt;80,"A","A+"))))))</f>
        <v>C</v>
      </c>
      <c r="H198" s="146">
        <f t="shared" si="95"/>
        <v>2</v>
      </c>
      <c r="I198" s="231"/>
      <c r="J198" s="234"/>
      <c r="K198" s="149"/>
      <c r="L198" s="124" t="s">
        <v>18</v>
      </c>
      <c r="M198" s="142" t="s">
        <v>508</v>
      </c>
      <c r="N198" s="142" t="s">
        <v>508</v>
      </c>
      <c r="O198" s="141" t="s">
        <v>11</v>
      </c>
      <c r="P198" s="141">
        <f t="shared" si="94"/>
        <v>0</v>
      </c>
      <c r="Q198" s="141">
        <f t="shared" ref="Q198:Q204" si="98">SUM(P198)</f>
        <v>0</v>
      </c>
      <c r="R198" s="141" t="str">
        <f>IF(OR(M198&lt;23,N198&lt;10),"F",IF(P198&lt;40,"D",IF(P198&lt;50,"C",IF(P198&lt;60,"B",IF(P198&lt;70,"A-",IF(P198&lt;80,"A","A+"))))))</f>
        <v>D</v>
      </c>
      <c r="S198" s="146">
        <f t="shared" si="96"/>
        <v>1</v>
      </c>
      <c r="T198" s="240"/>
      <c r="U198" s="234"/>
    </row>
    <row r="199" spans="1:21" ht="15" customHeight="1" x14ac:dyDescent="0.25">
      <c r="A199" s="124" t="s">
        <v>2</v>
      </c>
      <c r="B199" s="142">
        <v>24</v>
      </c>
      <c r="C199" s="142">
        <v>16</v>
      </c>
      <c r="D199" s="141" t="s">
        <v>11</v>
      </c>
      <c r="E199" s="141">
        <f t="shared" ref="E199" si="99">SUM(B199:D199)</f>
        <v>40</v>
      </c>
      <c r="F199" s="141">
        <f t="shared" ref="F199" si="100">SUM(E199)</f>
        <v>40</v>
      </c>
      <c r="G199" s="141" t="str">
        <f>IF(OR(B199&lt;23,C199&lt;10),"F",IF(E199&lt;40,"D",IF(E199&lt;50,"C",IF(E199&lt;60,"B",IF(E199&lt;70,"A-",IF(E199&lt;80,"A","A+"))))))</f>
        <v>C</v>
      </c>
      <c r="H199" s="146">
        <f t="shared" si="95"/>
        <v>2</v>
      </c>
      <c r="I199" s="231"/>
      <c r="J199" s="234"/>
      <c r="K199" s="149"/>
      <c r="L199" s="124" t="s">
        <v>2</v>
      </c>
      <c r="M199" s="142" t="s">
        <v>508</v>
      </c>
      <c r="N199" s="142" t="s">
        <v>508</v>
      </c>
      <c r="O199" s="141" t="s">
        <v>11</v>
      </c>
      <c r="P199" s="141">
        <f t="shared" si="94"/>
        <v>0</v>
      </c>
      <c r="Q199" s="141">
        <f t="shared" si="98"/>
        <v>0</v>
      </c>
      <c r="R199" s="141" t="str">
        <f>IF(OR(M199&lt;23,N199&lt;10),"F",IF(P199&lt;40,"D",IF(P199&lt;50,"C",IF(P199&lt;60,"B",IF(P199&lt;70,"A-",IF(P199&lt;80,"A","A+"))))))</f>
        <v>D</v>
      </c>
      <c r="S199" s="146">
        <f t="shared" si="96"/>
        <v>1</v>
      </c>
      <c r="T199" s="240"/>
      <c r="U199" s="234"/>
    </row>
    <row r="200" spans="1:21" ht="15" customHeight="1" x14ac:dyDescent="0.25">
      <c r="A200" s="124" t="s">
        <v>20</v>
      </c>
      <c r="B200" s="141">
        <v>0</v>
      </c>
      <c r="C200" s="142">
        <v>19</v>
      </c>
      <c r="D200" s="141">
        <v>21</v>
      </c>
      <c r="E200" s="141">
        <f>SUM(C200:D200)</f>
        <v>40</v>
      </c>
      <c r="F200" s="141">
        <f t="shared" ref="F200" si="101">SUM(E200)</f>
        <v>40</v>
      </c>
      <c r="G200" s="141" t="str">
        <f>IF(OR(C200&lt;8,D200&lt;8,E200&lt;17),"F",IF(E200&lt;20,"D",IF(E200&lt;25,"C",IF(E200&lt;30,"B",IF(E200&lt;35,"A-",IF(E200&lt;40,"A","A+"))))))</f>
        <v>A+</v>
      </c>
      <c r="H200" s="141">
        <f t="shared" si="95"/>
        <v>5</v>
      </c>
      <c r="I200" s="231"/>
      <c r="J200" s="234"/>
      <c r="K200" s="149"/>
      <c r="L200" s="124" t="s">
        <v>20</v>
      </c>
      <c r="M200" s="141">
        <v>0</v>
      </c>
      <c r="N200" s="142" t="s">
        <v>508</v>
      </c>
      <c r="O200" s="141" t="s">
        <v>508</v>
      </c>
      <c r="P200" s="141">
        <f>SUM(N200:O200)</f>
        <v>0</v>
      </c>
      <c r="Q200" s="141">
        <f t="shared" ref="Q200" si="102">SUM(P200)</f>
        <v>0</v>
      </c>
      <c r="R200" s="141" t="str">
        <f>IF(OR(N200&lt;8,O200&lt;8,P200&lt;17),"F",IF(P200&lt;20,"D",IF(P200&lt;25,"C",IF(P200&lt;30,"B",IF(P200&lt;35,"A-",IF(P200&lt;40,"A","A+"))))))</f>
        <v>F</v>
      </c>
      <c r="S200" s="141">
        <f t="shared" si="96"/>
        <v>0</v>
      </c>
      <c r="T200" s="240"/>
      <c r="U200" s="234"/>
    </row>
    <row r="201" spans="1:21" ht="15" customHeight="1" x14ac:dyDescent="0.25">
      <c r="A201" s="124" t="s">
        <v>30</v>
      </c>
      <c r="B201" s="141">
        <v>23</v>
      </c>
      <c r="C201" s="142">
        <v>14</v>
      </c>
      <c r="D201" s="141"/>
      <c r="E201" s="141">
        <f t="shared" ref="E201:E204" si="103">SUM(B201:D201)</f>
        <v>37</v>
      </c>
      <c r="F201" s="141">
        <f t="shared" si="97"/>
        <v>37</v>
      </c>
      <c r="G201" s="141" t="str">
        <f>IF(OR(B201&lt;23,C201&lt;10),"F",IF(E201&lt;40,"D",IF(E201&lt;50,"C",IF(E201&lt;60,"B",IF(E201&lt;70,"A-",IF(E201&lt;80,"A","A+"))))))</f>
        <v>D</v>
      </c>
      <c r="H201" s="141">
        <f>IF(G201="F",0,IF(G201="D",1,IF(G201="C",2,IF(G201="B",3,IF(G201="A-",3.5,IF(G201="A",4,5))))))</f>
        <v>1</v>
      </c>
      <c r="I201" s="231"/>
      <c r="J201" s="234"/>
      <c r="K201" s="149"/>
      <c r="L201" s="124" t="s">
        <v>23</v>
      </c>
      <c r="M201" s="142" t="s">
        <v>508</v>
      </c>
      <c r="N201" s="142" t="s">
        <v>508</v>
      </c>
      <c r="O201" s="141"/>
      <c r="P201" s="141">
        <f t="shared" si="94"/>
        <v>0</v>
      </c>
      <c r="Q201" s="141">
        <f t="shared" si="98"/>
        <v>0</v>
      </c>
      <c r="R201" s="141" t="str">
        <f>IF(OR(M201&lt;23,N201&lt;10),"F",IF(P201&lt;40,"D",IF(P201&lt;50,"C",IF(P201&lt;60,"B",IF(P201&lt;70,"A-",IF(P201&lt;80,"A","A+"))))))</f>
        <v>D</v>
      </c>
      <c r="S201" s="146">
        <f t="shared" si="96"/>
        <v>1</v>
      </c>
      <c r="T201" s="240"/>
      <c r="U201" s="234"/>
    </row>
    <row r="202" spans="1:21" ht="15" customHeight="1" x14ac:dyDescent="0.25">
      <c r="A202" s="124" t="s">
        <v>438</v>
      </c>
      <c r="B202" s="142">
        <v>33</v>
      </c>
      <c r="C202" s="142">
        <v>18</v>
      </c>
      <c r="D202" s="141"/>
      <c r="E202" s="141">
        <f t="shared" si="103"/>
        <v>51</v>
      </c>
      <c r="F202" s="141">
        <f t="shared" si="97"/>
        <v>51</v>
      </c>
      <c r="G202" s="141" t="str">
        <f>IF(OR(B202&lt;23,C202&lt;10),"F",IF(E202&lt;40,"D",IF(E202&lt;50,"C",IF(E202&lt;60,"B",IF(E202&lt;70,"A-",IF(E202&lt;80,"A","A+"))))))</f>
        <v>B</v>
      </c>
      <c r="H202" s="141">
        <f t="shared" ref="H202:H204" si="104">IF(G202="F",0,IF(G202="D",1,IF(G202="C",2,IF(G202="B",3,IF(G202="A-",3.5,IF(G202="A",4,5))))))</f>
        <v>3</v>
      </c>
      <c r="I202" s="231"/>
      <c r="J202" s="234"/>
      <c r="K202" s="149"/>
      <c r="L202" s="124" t="s">
        <v>25</v>
      </c>
      <c r="M202" s="142" t="s">
        <v>508</v>
      </c>
      <c r="N202" s="142" t="s">
        <v>508</v>
      </c>
      <c r="O202" s="141"/>
      <c r="P202" s="141">
        <f t="shared" si="94"/>
        <v>0</v>
      </c>
      <c r="Q202" s="141">
        <f t="shared" si="98"/>
        <v>0</v>
      </c>
      <c r="R202" s="141" t="str">
        <f>IF(OR(M202&lt;23,N202&lt;10),"F",IF(P202&lt;40,"D",IF(P202&lt;50,"C",IF(P202&lt;60,"B",IF(P202&lt;70,"A-",IF(P202&lt;80,"A","A+"))))))</f>
        <v>D</v>
      </c>
      <c r="S202" s="146">
        <f t="shared" si="96"/>
        <v>1</v>
      </c>
      <c r="T202" s="240"/>
      <c r="U202" s="234"/>
    </row>
    <row r="203" spans="1:21" ht="15" customHeight="1" x14ac:dyDescent="0.25">
      <c r="A203" s="124" t="s">
        <v>32</v>
      </c>
      <c r="B203" s="142">
        <v>42</v>
      </c>
      <c r="C203" s="142">
        <v>22</v>
      </c>
      <c r="D203" s="141"/>
      <c r="E203" s="141">
        <f t="shared" si="103"/>
        <v>64</v>
      </c>
      <c r="F203" s="141">
        <f t="shared" si="97"/>
        <v>64</v>
      </c>
      <c r="G203" s="141" t="str">
        <f>IF(OR(B203&lt;23,C203&lt;10),"F",IF(E203&lt;40,"D",IF(E203&lt;50,"C",IF(E203&lt;60,"B",IF(E203&lt;70,"A-",IF(E203&lt;80,"A","A+"))))))</f>
        <v>A-</v>
      </c>
      <c r="H203" s="141">
        <f t="shared" si="104"/>
        <v>3.5</v>
      </c>
      <c r="I203" s="232"/>
      <c r="J203" s="234"/>
      <c r="K203" s="149"/>
      <c r="L203" s="124" t="s">
        <v>21</v>
      </c>
      <c r="M203" s="142" t="s">
        <v>508</v>
      </c>
      <c r="N203" s="142" t="s">
        <v>508</v>
      </c>
      <c r="O203" s="141"/>
      <c r="P203" s="141">
        <f t="shared" si="94"/>
        <v>0</v>
      </c>
      <c r="Q203" s="141">
        <f t="shared" si="98"/>
        <v>0</v>
      </c>
      <c r="R203" s="141" t="str">
        <f>IF(OR(M203&lt;23,N203&lt;10),"F",IF(P203&lt;40,"D",IF(P203&lt;50,"C",IF(P203&lt;60,"B",IF(P203&lt;70,"A-",IF(P203&lt;80,"A","A+"))))))</f>
        <v>D</v>
      </c>
      <c r="S203" s="146">
        <f t="shared" si="96"/>
        <v>1</v>
      </c>
      <c r="T203" s="241"/>
      <c r="U203" s="234"/>
    </row>
    <row r="204" spans="1:21" ht="15" customHeight="1" x14ac:dyDescent="0.25">
      <c r="A204" s="124" t="s">
        <v>28</v>
      </c>
      <c r="B204" s="142">
        <v>18</v>
      </c>
      <c r="C204" s="142">
        <v>20</v>
      </c>
      <c r="D204" s="141">
        <v>20</v>
      </c>
      <c r="E204" s="141">
        <f t="shared" si="103"/>
        <v>58</v>
      </c>
      <c r="F204" s="141">
        <f t="shared" si="97"/>
        <v>58</v>
      </c>
      <c r="G204" s="141" t="str">
        <f>IF(F204&gt;=80,"A+",IF(F204&gt;=70,"A",IF(F204&gt;=60,"A-",IF(F204&gt;=50,"B",IF(F204&gt;=40,"C",IF(F204&gt;=33,"D",IF(F204&lt;33,"F")))))))</f>
        <v>B</v>
      </c>
      <c r="H204" s="141">
        <f t="shared" si="104"/>
        <v>3</v>
      </c>
      <c r="I204" s="148">
        <f>IF(H204&gt;2,H204-2,0)</f>
        <v>1</v>
      </c>
      <c r="J204" s="235"/>
      <c r="K204" s="149"/>
      <c r="L204" s="124" t="s">
        <v>28</v>
      </c>
      <c r="M204" s="142" t="s">
        <v>508</v>
      </c>
      <c r="N204" s="142" t="s">
        <v>508</v>
      </c>
      <c r="O204" s="141" t="s">
        <v>508</v>
      </c>
      <c r="P204" s="141">
        <f t="shared" si="94"/>
        <v>0</v>
      </c>
      <c r="Q204" s="141">
        <f t="shared" si="98"/>
        <v>0</v>
      </c>
      <c r="R204" s="141" t="str">
        <f>IF(Q204&gt;=80,"A+",IF(Q204&gt;=70,"A",IF(Q204&gt;=60,"A-",IF(Q204&gt;=50,"B",IF(Q204&gt;=40,"C",IF(Q204&gt;=33,"D",IF(Q204&lt;33,"F")))))))</f>
        <v>F</v>
      </c>
      <c r="S204" s="146">
        <f t="shared" si="96"/>
        <v>0</v>
      </c>
      <c r="T204" s="148">
        <f>IF(S204&gt;2,S204-2,0)</f>
        <v>0</v>
      </c>
      <c r="U204" s="235"/>
    </row>
    <row r="205" spans="1:21" x14ac:dyDescent="0.25">
      <c r="A205" s="124" t="s">
        <v>79</v>
      </c>
      <c r="B205" s="145">
        <f>SUM(B193,B196,B197:B204)</f>
        <v>328</v>
      </c>
      <c r="C205" s="145">
        <f>SUM(C193,C197:C204)</f>
        <v>199</v>
      </c>
      <c r="D205" s="145">
        <f>SUM(D200:D204)</f>
        <v>41</v>
      </c>
      <c r="E205" s="164">
        <f>SUM(B205:D205)</f>
        <v>568</v>
      </c>
      <c r="F205" s="141"/>
      <c r="G205" s="162">
        <f>COUNTIF(G191:G203,"=F")</f>
        <v>0</v>
      </c>
      <c r="H205" s="146">
        <f>IF(OR(H191=0,H194=0,H197=0,H198=0,H199=0,H200=0,H201=0,H202=0,H203=0),0,SUM(H191+H194+H197+H198+H199+H200+H201+H202+H203+I204))</f>
        <v>23.5</v>
      </c>
      <c r="I205" s="163" t="s">
        <v>460</v>
      </c>
      <c r="J205" s="166" t="str">
        <f>IF(OR(H191&lt;1,H194&lt;1,H197&lt;1,H198&lt;1,H199&lt;1,H200&lt;1,H201&lt;1,H202&lt;1,H203&lt;1),"F",IF(J191&lt;2,"D",IF(J191&lt;3,"C",IF(J191&lt;3.5,"B",IF(J191&lt;4,"A-",IF(J191&lt;5,"A","A+"))))))</f>
        <v>C</v>
      </c>
      <c r="K205" s="149"/>
      <c r="L205" s="124" t="s">
        <v>79</v>
      </c>
      <c r="M205" s="145">
        <f>SUM(M193,M196,M197:M204)</f>
        <v>0</v>
      </c>
      <c r="N205" s="145">
        <f>SUM(N193,N197:N204)</f>
        <v>0</v>
      </c>
      <c r="O205" s="145">
        <f>SUM(O200:O204)</f>
        <v>0</v>
      </c>
      <c r="P205" s="164">
        <f>SUM(M205:O205)</f>
        <v>0</v>
      </c>
      <c r="Q205" s="141"/>
      <c r="R205" s="162">
        <f>COUNTIF(R191:R203,"=F")</f>
        <v>3</v>
      </c>
      <c r="S205" s="146">
        <f>IF(OR(S191=0,S194=0,S197=0,S198=0,S199=0,S200=0,S201=0,S202=0,S203=0),0,SUM(S191+S194+S197+S198+S199+S200+S201+S202+S203+T204))</f>
        <v>0</v>
      </c>
      <c r="T205" s="163" t="s">
        <v>460</v>
      </c>
      <c r="U205" s="166" t="str">
        <f>IF(OR(S191&lt;1,S194&lt;1,S197&lt;1,S198&lt;1,S199&lt;1,S200&lt;1,S201&lt;1,S202&lt;1,S203&lt;1),"F",IF(U191&lt;2,"D",IF(U191&lt;3,"C",IF(U191&lt;3.5,"B",IF(U191&lt;4,"A-",IF(U191&lt;5,"A","A+"))))))</f>
        <v>F</v>
      </c>
    </row>
    <row r="206" spans="1:21" s="129" customFormat="1" ht="21.75" x14ac:dyDescent="0.3">
      <c r="A206" s="130" t="s">
        <v>1</v>
      </c>
      <c r="B206" s="236" t="s">
        <v>504</v>
      </c>
      <c r="C206" s="237"/>
      <c r="D206" s="237"/>
      <c r="E206" s="237"/>
      <c r="F206" s="237"/>
      <c r="G206" s="237"/>
      <c r="H206" s="237"/>
      <c r="I206" s="237"/>
      <c r="J206" s="238"/>
      <c r="K206" s="150"/>
      <c r="L206" s="151" t="s">
        <v>1</v>
      </c>
      <c r="M206" s="236" t="s">
        <v>505</v>
      </c>
      <c r="N206" s="237"/>
      <c r="O206" s="237"/>
      <c r="P206" s="237"/>
      <c r="Q206" s="237"/>
      <c r="R206" s="237"/>
      <c r="S206" s="237"/>
      <c r="T206" s="237"/>
      <c r="U206" s="238"/>
    </row>
    <row r="207" spans="1:21" ht="15" x14ac:dyDescent="0.25">
      <c r="A207" s="124" t="s">
        <v>3</v>
      </c>
      <c r="B207" s="125" t="s">
        <v>4</v>
      </c>
      <c r="C207" s="125" t="s">
        <v>5</v>
      </c>
      <c r="D207" s="125" t="s">
        <v>6</v>
      </c>
      <c r="E207" s="125" t="s">
        <v>7</v>
      </c>
      <c r="F207" s="125" t="s">
        <v>8</v>
      </c>
      <c r="G207" s="125" t="s">
        <v>9</v>
      </c>
      <c r="H207" s="126" t="s">
        <v>78</v>
      </c>
      <c r="I207" s="161" t="s">
        <v>458</v>
      </c>
      <c r="J207" s="161" t="s">
        <v>459</v>
      </c>
      <c r="K207" s="149"/>
      <c r="L207" s="124" t="s">
        <v>3</v>
      </c>
      <c r="M207" s="125" t="s">
        <v>4</v>
      </c>
      <c r="N207" s="125" t="s">
        <v>5</v>
      </c>
      <c r="O207" s="125" t="s">
        <v>6</v>
      </c>
      <c r="P207" s="125" t="s">
        <v>7</v>
      </c>
      <c r="Q207" s="125" t="s">
        <v>8</v>
      </c>
      <c r="R207" s="125" t="s">
        <v>9</v>
      </c>
      <c r="S207" s="126" t="s">
        <v>78</v>
      </c>
      <c r="T207" s="161" t="s">
        <v>458</v>
      </c>
      <c r="U207" s="161" t="s">
        <v>459</v>
      </c>
    </row>
    <row r="208" spans="1:21" ht="15" customHeight="1" x14ac:dyDescent="0.25">
      <c r="A208" s="138" t="s">
        <v>10</v>
      </c>
      <c r="B208" s="141">
        <v>46</v>
      </c>
      <c r="C208" s="141">
        <v>25</v>
      </c>
      <c r="D208" s="141" t="s">
        <v>11</v>
      </c>
      <c r="E208" s="141">
        <f t="shared" ref="E208:E215" si="105">SUM(B208:D208)</f>
        <v>71</v>
      </c>
      <c r="F208" s="224">
        <f>E210/2</f>
        <v>58.5</v>
      </c>
      <c r="G208" s="224" t="str">
        <f>IF(OR(B210&lt;46,C210&lt;20,E210&lt;66),"F",IF(E210&lt;80,"D",IF(E210&lt;100,"C",IF(E210&lt;120,"B",IF(E210&lt;140,"A-",IF(E210&lt;160,"A","A+"))))))</f>
        <v>B</v>
      </c>
      <c r="H208" s="227">
        <f>IF(G208="F",0,IF(G208="D",1,IF(G208="C",2,IF(G208="B",3,IF(G208="A-",3.5,IF(G208="A",4,5))))))</f>
        <v>3</v>
      </c>
      <c r="I208" s="230">
        <f>IF(OR(H208=0,H211=0,H214=0,H215=0,H216=0,H217=0,H218=0,H219=0,H220=0),0,SUM(H208+H211+H214+H215+H216+H217+H218+H219+H220)/9)</f>
        <v>2.7777777777777777</v>
      </c>
      <c r="J208" s="233">
        <f>IF(H222=0,0,IF(H222/9&gt;=5,5,H222/9))</f>
        <v>2.9444444444444446</v>
      </c>
      <c r="K208" s="149"/>
      <c r="L208" s="138" t="s">
        <v>10</v>
      </c>
      <c r="M208" s="141">
        <v>30</v>
      </c>
      <c r="N208" s="141">
        <v>19</v>
      </c>
      <c r="O208" s="141" t="s">
        <v>11</v>
      </c>
      <c r="P208" s="141">
        <f t="shared" ref="P208:P215" si="106">SUM(M208:O208)</f>
        <v>49</v>
      </c>
      <c r="Q208" s="224">
        <f>P210/2</f>
        <v>46</v>
      </c>
      <c r="R208" s="224" t="str">
        <f>IF(OR(M210&lt;46,N210&lt;20,P210&lt;66),"F",IF(P210&lt;80,"D",IF(P210&lt;100,"C",IF(P210&lt;120,"B",IF(P210&lt;140,"A-",IF(P210&lt;160,"A","A+"))))))</f>
        <v>C</v>
      </c>
      <c r="S208" s="227">
        <f>IF(R208="F",0,IF(R208="D",1,IF(R208="C",2,IF(R208="B",3,IF(R208="A-",3.5,IF(R208="A",4,5))))))</f>
        <v>2</v>
      </c>
      <c r="T208" s="230">
        <f>IF(OR(S208=0,S211=0,S214=0,S215=0,S216=0,S217=0,S218=0,S219=0,S220=0),0,SUM(S208+S211+S214+S215+S216+S217+S218+S219+S220)/9)</f>
        <v>2.2222222222222223</v>
      </c>
      <c r="U208" s="233">
        <f>IF(S222=0,0,IF(S222/9&gt;=5,5,S222/9))</f>
        <v>2.2222222222222223</v>
      </c>
    </row>
    <row r="209" spans="1:21" ht="15" customHeight="1" x14ac:dyDescent="0.25">
      <c r="A209" s="138" t="s">
        <v>12</v>
      </c>
      <c r="B209" s="142">
        <v>23</v>
      </c>
      <c r="C209" s="142">
        <v>23</v>
      </c>
      <c r="D209" s="141" t="s">
        <v>11</v>
      </c>
      <c r="E209" s="141">
        <f t="shared" si="105"/>
        <v>46</v>
      </c>
      <c r="F209" s="225"/>
      <c r="G209" s="225"/>
      <c r="H209" s="228"/>
      <c r="I209" s="231"/>
      <c r="J209" s="234"/>
      <c r="K209" s="149"/>
      <c r="L209" s="138" t="s">
        <v>12</v>
      </c>
      <c r="M209" s="142">
        <v>27</v>
      </c>
      <c r="N209" s="142">
        <v>16</v>
      </c>
      <c r="O209" s="141" t="s">
        <v>11</v>
      </c>
      <c r="P209" s="141">
        <f t="shared" si="106"/>
        <v>43</v>
      </c>
      <c r="Q209" s="225"/>
      <c r="R209" s="225"/>
      <c r="S209" s="228"/>
      <c r="T209" s="231"/>
      <c r="U209" s="234"/>
    </row>
    <row r="210" spans="1:21" ht="15" customHeight="1" x14ac:dyDescent="0.25">
      <c r="A210" s="139" t="s">
        <v>13</v>
      </c>
      <c r="B210" s="144">
        <f>SUM(B208:B209)</f>
        <v>69</v>
      </c>
      <c r="C210" s="144">
        <f>SUM(C208:C209)</f>
        <v>48</v>
      </c>
      <c r="D210" s="145" t="s">
        <v>11</v>
      </c>
      <c r="E210" s="167">
        <f t="shared" si="105"/>
        <v>117</v>
      </c>
      <c r="F210" s="226"/>
      <c r="G210" s="226"/>
      <c r="H210" s="229"/>
      <c r="I210" s="231"/>
      <c r="J210" s="234"/>
      <c r="K210" s="149"/>
      <c r="L210" s="139" t="s">
        <v>13</v>
      </c>
      <c r="M210" s="144">
        <f>SUM(M208:M209)</f>
        <v>57</v>
      </c>
      <c r="N210" s="144">
        <f>SUM(N208:N209)</f>
        <v>35</v>
      </c>
      <c r="O210" s="145" t="s">
        <v>11</v>
      </c>
      <c r="P210" s="167">
        <f t="shared" si="106"/>
        <v>92</v>
      </c>
      <c r="Q210" s="226"/>
      <c r="R210" s="226"/>
      <c r="S210" s="229"/>
      <c r="T210" s="231"/>
      <c r="U210" s="234"/>
    </row>
    <row r="211" spans="1:21" ht="15" customHeight="1" x14ac:dyDescent="0.25">
      <c r="A211" s="138" t="s">
        <v>14</v>
      </c>
      <c r="B211" s="141">
        <v>43</v>
      </c>
      <c r="C211" s="141" t="s">
        <v>11</v>
      </c>
      <c r="D211" s="141" t="s">
        <v>11</v>
      </c>
      <c r="E211" s="141">
        <f t="shared" si="105"/>
        <v>43</v>
      </c>
      <c r="F211" s="224">
        <f>E213/2</f>
        <v>45.5</v>
      </c>
      <c r="G211" s="224" t="str">
        <f>IF(F211&gt;=80,"A+",IF(F211&gt;=70,"A",IF(F211&gt;=60,"A-",IF(F211&gt;=50,"B",IF(F211&gt;=40,"C",IF(F211&gt;=33,"D",IF(F211&lt;33,"F")))))))</f>
        <v>C</v>
      </c>
      <c r="H211" s="227">
        <f>IF(G211="F",0,IF(G211="D",1,IF(G211="C",2,IF(G211="B",3,IF(G211="A-",3.5,IF(G211="A",4,5))))))</f>
        <v>2</v>
      </c>
      <c r="I211" s="231"/>
      <c r="J211" s="234"/>
      <c r="K211" s="149"/>
      <c r="L211" s="138" t="s">
        <v>14</v>
      </c>
      <c r="M211" s="141">
        <v>36</v>
      </c>
      <c r="N211" s="141" t="s">
        <v>11</v>
      </c>
      <c r="O211" s="141" t="s">
        <v>11</v>
      </c>
      <c r="P211" s="141">
        <f t="shared" si="106"/>
        <v>36</v>
      </c>
      <c r="Q211" s="224">
        <f>P213/2</f>
        <v>38</v>
      </c>
      <c r="R211" s="224" t="str">
        <f>IF(Q211&gt;=80,"A+",IF(Q211&gt;=70,"A",IF(Q211&gt;=60,"A-",IF(Q211&gt;=50,"B",IF(Q211&gt;=40,"C",IF(Q211&gt;=33,"D",IF(Q211&lt;33,"F")))))))</f>
        <v>D</v>
      </c>
      <c r="S211" s="227">
        <f>IF(R211="F",0,IF(R211="D",1,IF(R211="C",2,IF(R211="B",3,IF(R211="A-",3.5,IF(R211="A",4,5))))))</f>
        <v>1</v>
      </c>
      <c r="T211" s="231"/>
      <c r="U211" s="234"/>
    </row>
    <row r="212" spans="1:21" ht="15" customHeight="1" x14ac:dyDescent="0.25">
      <c r="A212" s="138" t="s">
        <v>15</v>
      </c>
      <c r="B212" s="142">
        <v>48</v>
      </c>
      <c r="C212" s="141" t="s">
        <v>11</v>
      </c>
      <c r="D212" s="141" t="s">
        <v>11</v>
      </c>
      <c r="E212" s="141">
        <f t="shared" si="105"/>
        <v>48</v>
      </c>
      <c r="F212" s="225"/>
      <c r="G212" s="225"/>
      <c r="H212" s="228"/>
      <c r="I212" s="231"/>
      <c r="J212" s="234"/>
      <c r="K212" s="149"/>
      <c r="L212" s="138" t="s">
        <v>15</v>
      </c>
      <c r="M212" s="142">
        <v>40</v>
      </c>
      <c r="N212" s="141" t="s">
        <v>11</v>
      </c>
      <c r="O212" s="141" t="s">
        <v>11</v>
      </c>
      <c r="P212" s="141">
        <f t="shared" si="106"/>
        <v>40</v>
      </c>
      <c r="Q212" s="225"/>
      <c r="R212" s="225"/>
      <c r="S212" s="228"/>
      <c r="T212" s="231"/>
      <c r="U212" s="234"/>
    </row>
    <row r="213" spans="1:21" ht="15" customHeight="1" x14ac:dyDescent="0.25">
      <c r="A213" s="139" t="s">
        <v>16</v>
      </c>
      <c r="B213" s="144">
        <f>SUM(B211:B212)</f>
        <v>91</v>
      </c>
      <c r="C213" s="145" t="s">
        <v>11</v>
      </c>
      <c r="D213" s="145" t="s">
        <v>11</v>
      </c>
      <c r="E213" s="167">
        <f t="shared" si="105"/>
        <v>91</v>
      </c>
      <c r="F213" s="226"/>
      <c r="G213" s="226"/>
      <c r="H213" s="229"/>
      <c r="I213" s="231"/>
      <c r="J213" s="234"/>
      <c r="K213" s="149"/>
      <c r="L213" s="139" t="s">
        <v>16</v>
      </c>
      <c r="M213" s="144">
        <f>SUM(M211:M212)</f>
        <v>76</v>
      </c>
      <c r="N213" s="145" t="s">
        <v>11</v>
      </c>
      <c r="O213" s="145" t="s">
        <v>11</v>
      </c>
      <c r="P213" s="167">
        <f t="shared" si="106"/>
        <v>76</v>
      </c>
      <c r="Q213" s="226"/>
      <c r="R213" s="226"/>
      <c r="S213" s="229"/>
      <c r="T213" s="231"/>
      <c r="U213" s="234"/>
    </row>
    <row r="214" spans="1:21" ht="15" customHeight="1" x14ac:dyDescent="0.25">
      <c r="A214" s="124" t="s">
        <v>17</v>
      </c>
      <c r="B214" s="142">
        <v>25</v>
      </c>
      <c r="C214" s="142">
        <v>23</v>
      </c>
      <c r="D214" s="141" t="s">
        <v>11</v>
      </c>
      <c r="E214" s="141">
        <f t="shared" si="105"/>
        <v>48</v>
      </c>
      <c r="F214" s="141">
        <f>SUM(E214)</f>
        <v>48</v>
      </c>
      <c r="G214" s="141" t="str">
        <f>IF(OR(B214&lt;23,C214&lt;10),"F",IF(E214&lt;40,"D",IF(E214&lt;50,"C",IF(E214&lt;60,"B",IF(E214&lt;70,"A-",IF(E214&lt;80,"A","A+"))))))</f>
        <v>C</v>
      </c>
      <c r="H214" s="146">
        <f t="shared" ref="H214:H217" si="107">IF(G214="F",0,IF(G214="D",1,IF(G214="C",2,IF(G214="B",3,IF(G214="A-",3.5,IF(G214="A",4,5))))))</f>
        <v>2</v>
      </c>
      <c r="I214" s="231"/>
      <c r="J214" s="234"/>
      <c r="K214" s="149"/>
      <c r="L214" s="124" t="s">
        <v>17</v>
      </c>
      <c r="M214" s="142">
        <v>26</v>
      </c>
      <c r="N214" s="142">
        <v>18</v>
      </c>
      <c r="O214" s="141" t="s">
        <v>11</v>
      </c>
      <c r="P214" s="141">
        <f t="shared" si="106"/>
        <v>44</v>
      </c>
      <c r="Q214" s="141">
        <f>SUM(P214)</f>
        <v>44</v>
      </c>
      <c r="R214" s="141" t="str">
        <f>IF(OR(M214&lt;23,N214&lt;10),"F",IF(P214&lt;40,"D",IF(P214&lt;50,"C",IF(P214&lt;60,"B",IF(P214&lt;70,"A-",IF(P214&lt;80,"A","A+"))))))</f>
        <v>C</v>
      </c>
      <c r="S214" s="146">
        <f t="shared" ref="S214:S217" si="108">IF(R214="F",0,IF(R214="D",1,IF(R214="C",2,IF(R214="B",3,IF(R214="A-",3.5,IF(R214="A",4,5))))))</f>
        <v>2</v>
      </c>
      <c r="T214" s="231"/>
      <c r="U214" s="234"/>
    </row>
    <row r="215" spans="1:21" ht="15" customHeight="1" x14ac:dyDescent="0.25">
      <c r="A215" s="124" t="s">
        <v>18</v>
      </c>
      <c r="B215" s="142">
        <v>38</v>
      </c>
      <c r="C215" s="142">
        <v>23</v>
      </c>
      <c r="D215" s="141" t="s">
        <v>11</v>
      </c>
      <c r="E215" s="141">
        <f t="shared" si="105"/>
        <v>61</v>
      </c>
      <c r="F215" s="141">
        <f t="shared" ref="F215:F221" si="109">SUM(E215)</f>
        <v>61</v>
      </c>
      <c r="G215" s="141" t="str">
        <f>IF(OR(B215&lt;23,C215&lt;10),"F",IF(E215&lt;40,"D",IF(E215&lt;50,"C",IF(E215&lt;60,"B",IF(E215&lt;70,"A-",IF(E215&lt;80,"A","A+"))))))</f>
        <v>A-</v>
      </c>
      <c r="H215" s="146">
        <f t="shared" si="107"/>
        <v>3.5</v>
      </c>
      <c r="I215" s="231"/>
      <c r="J215" s="234"/>
      <c r="K215" s="149"/>
      <c r="L215" s="124" t="s">
        <v>18</v>
      </c>
      <c r="M215" s="142">
        <v>34</v>
      </c>
      <c r="N215" s="142">
        <v>22</v>
      </c>
      <c r="O215" s="141" t="s">
        <v>11</v>
      </c>
      <c r="P215" s="141">
        <f t="shared" si="106"/>
        <v>56</v>
      </c>
      <c r="Q215" s="141">
        <f t="shared" ref="Q215:Q221" si="110">SUM(P215)</f>
        <v>56</v>
      </c>
      <c r="R215" s="141" t="str">
        <f>IF(OR(M215&lt;23,N215&lt;10),"F",IF(P215&lt;40,"D",IF(P215&lt;50,"C",IF(P215&lt;60,"B",IF(P215&lt;70,"A-",IF(P215&lt;80,"A","A+"))))))</f>
        <v>B</v>
      </c>
      <c r="S215" s="146">
        <f t="shared" si="108"/>
        <v>3</v>
      </c>
      <c r="T215" s="231"/>
      <c r="U215" s="234"/>
    </row>
    <row r="216" spans="1:21" ht="15" customHeight="1" x14ac:dyDescent="0.25">
      <c r="A216" s="124" t="s">
        <v>2</v>
      </c>
      <c r="B216" s="142">
        <v>40</v>
      </c>
      <c r="C216" s="142">
        <v>15</v>
      </c>
      <c r="D216" s="141" t="s">
        <v>11</v>
      </c>
      <c r="E216" s="141">
        <f t="shared" ref="E216" si="111">SUM(B216:D216)</f>
        <v>55</v>
      </c>
      <c r="F216" s="141">
        <f t="shared" ref="F216" si="112">SUM(E216)</f>
        <v>55</v>
      </c>
      <c r="G216" s="141" t="str">
        <f>IF(OR(B216&lt;23,C216&lt;10),"F",IF(E216&lt;40,"D",IF(E216&lt;50,"C",IF(E216&lt;60,"B",IF(E216&lt;70,"A-",IF(E216&lt;80,"A","A+"))))))</f>
        <v>B</v>
      </c>
      <c r="H216" s="146">
        <f t="shared" si="107"/>
        <v>3</v>
      </c>
      <c r="I216" s="231"/>
      <c r="J216" s="234"/>
      <c r="K216" s="149"/>
      <c r="L216" s="124" t="s">
        <v>2</v>
      </c>
      <c r="M216" s="142">
        <v>32</v>
      </c>
      <c r="N216" s="142">
        <v>17</v>
      </c>
      <c r="O216" s="141" t="s">
        <v>11</v>
      </c>
      <c r="P216" s="141">
        <f t="shared" ref="P216" si="113">SUM(M216:O216)</f>
        <v>49</v>
      </c>
      <c r="Q216" s="141">
        <f t="shared" ref="Q216" si="114">SUM(P216)</f>
        <v>49</v>
      </c>
      <c r="R216" s="141" t="str">
        <f>IF(OR(M216&lt;23,N216&lt;10),"F",IF(P216&lt;40,"D",IF(P216&lt;50,"C",IF(P216&lt;60,"B",IF(P216&lt;70,"A-",IF(P216&lt;80,"A","A+"))))))</f>
        <v>C</v>
      </c>
      <c r="S216" s="146">
        <f t="shared" si="108"/>
        <v>2</v>
      </c>
      <c r="T216" s="231"/>
      <c r="U216" s="234"/>
    </row>
    <row r="217" spans="1:21" ht="15" customHeight="1" x14ac:dyDescent="0.25">
      <c r="A217" s="124" t="s">
        <v>20</v>
      </c>
      <c r="B217" s="141">
        <v>0</v>
      </c>
      <c r="C217" s="142">
        <v>16</v>
      </c>
      <c r="D217" s="141">
        <v>20</v>
      </c>
      <c r="E217" s="141">
        <f>SUM(C217:D217)</f>
        <v>36</v>
      </c>
      <c r="F217" s="141">
        <f t="shared" ref="F217" si="115">SUM(E217)</f>
        <v>36</v>
      </c>
      <c r="G217" s="141" t="str">
        <f>IF(OR(C217&lt;8,D217&lt;8,E217&lt;17),"F",IF(E217&lt;20,"D",IF(E217&lt;25,"C",IF(E217&lt;30,"B",IF(E217&lt;35,"A-",IF(E217&lt;40,"A","A+"))))))</f>
        <v>A</v>
      </c>
      <c r="H217" s="141">
        <f t="shared" si="107"/>
        <v>4</v>
      </c>
      <c r="I217" s="231"/>
      <c r="J217" s="234"/>
      <c r="K217" s="149"/>
      <c r="L217" s="124" t="s">
        <v>20</v>
      </c>
      <c r="M217" s="141">
        <v>0</v>
      </c>
      <c r="N217" s="142">
        <v>17</v>
      </c>
      <c r="O217" s="141">
        <v>20</v>
      </c>
      <c r="P217" s="141">
        <f>SUM(N217:O217)</f>
        <v>37</v>
      </c>
      <c r="Q217" s="141">
        <f t="shared" ref="Q217" si="116">SUM(P217)</f>
        <v>37</v>
      </c>
      <c r="R217" s="141" t="str">
        <f>IF(OR(N217&lt;8,O217&lt;8,P217&lt;17),"F",IF(P217&lt;20,"D",IF(P217&lt;25,"C",IF(P217&lt;30,"B",IF(P217&lt;35,"A-",IF(P217&lt;40,"A","A+"))))))</f>
        <v>A</v>
      </c>
      <c r="S217" s="141">
        <f t="shared" si="108"/>
        <v>4</v>
      </c>
      <c r="T217" s="231"/>
      <c r="U217" s="234"/>
    </row>
    <row r="218" spans="1:21" ht="15" customHeight="1" x14ac:dyDescent="0.25">
      <c r="A218" s="124" t="s">
        <v>30</v>
      </c>
      <c r="B218" s="141">
        <v>27</v>
      </c>
      <c r="C218" s="142">
        <v>17</v>
      </c>
      <c r="D218" s="141"/>
      <c r="E218" s="141">
        <f t="shared" ref="E218:E221" si="117">SUM(B218:D218)</f>
        <v>44</v>
      </c>
      <c r="F218" s="141">
        <f t="shared" si="109"/>
        <v>44</v>
      </c>
      <c r="G218" s="141" t="str">
        <f>IF(OR(B218&lt;23,C218&lt;10),"F",IF(E218&lt;40,"D",IF(E218&lt;50,"C",IF(E218&lt;60,"B",IF(E218&lt;70,"A-",IF(E218&lt;80,"A","A+"))))))</f>
        <v>C</v>
      </c>
      <c r="H218" s="141">
        <f>IF(G218="F",0,IF(G218="D",1,IF(G218="C",2,IF(G218="B",3,IF(G218="A-",3.5,IF(G218="A",4,5))))))</f>
        <v>2</v>
      </c>
      <c r="I218" s="231"/>
      <c r="J218" s="234"/>
      <c r="K218" s="149"/>
      <c r="L218" s="124" t="s">
        <v>30</v>
      </c>
      <c r="M218" s="141">
        <v>23</v>
      </c>
      <c r="N218" s="142">
        <v>14</v>
      </c>
      <c r="O218" s="141"/>
      <c r="P218" s="141">
        <f t="shared" ref="P218:P221" si="118">SUM(M218:O218)</f>
        <v>37</v>
      </c>
      <c r="Q218" s="141">
        <f t="shared" si="110"/>
        <v>37</v>
      </c>
      <c r="R218" s="141" t="str">
        <f>IF(OR(M218&lt;23,N218&lt;10),"F",IF(P218&lt;40,"D",IF(P218&lt;50,"C",IF(P218&lt;60,"B",IF(P218&lt;70,"A-",IF(P218&lt;80,"A","A+"))))))</f>
        <v>D</v>
      </c>
      <c r="S218" s="141">
        <f>IF(R218="F",0,IF(R218="D",1,IF(R218="C",2,IF(R218="B",3,IF(R218="A-",3.5,IF(R218="A",4,5))))))</f>
        <v>1</v>
      </c>
      <c r="T218" s="231"/>
      <c r="U218" s="234"/>
    </row>
    <row r="219" spans="1:21" ht="15" customHeight="1" x14ac:dyDescent="0.25">
      <c r="A219" s="124" t="s">
        <v>438</v>
      </c>
      <c r="B219" s="142">
        <v>26</v>
      </c>
      <c r="C219" s="142">
        <v>21</v>
      </c>
      <c r="D219" s="141"/>
      <c r="E219" s="141">
        <f t="shared" si="117"/>
        <v>47</v>
      </c>
      <c r="F219" s="141">
        <f t="shared" si="109"/>
        <v>47</v>
      </c>
      <c r="G219" s="141" t="str">
        <f>IF(OR(B219&lt;23,C219&lt;10),"F",IF(E219&lt;40,"D",IF(E219&lt;50,"C",IF(E219&lt;60,"B",IF(E219&lt;70,"A-",IF(E219&lt;80,"A","A+"))))))</f>
        <v>C</v>
      </c>
      <c r="H219" s="141">
        <f t="shared" ref="H219:H221" si="119">IF(G219="F",0,IF(G219="D",1,IF(G219="C",2,IF(G219="B",3,IF(G219="A-",3.5,IF(G219="A",4,5))))))</f>
        <v>2</v>
      </c>
      <c r="I219" s="231"/>
      <c r="J219" s="234"/>
      <c r="K219" s="149"/>
      <c r="L219" s="124" t="s">
        <v>438</v>
      </c>
      <c r="M219" s="142">
        <v>33</v>
      </c>
      <c r="N219" s="142">
        <v>18</v>
      </c>
      <c r="O219" s="141"/>
      <c r="P219" s="141">
        <f t="shared" si="118"/>
        <v>51</v>
      </c>
      <c r="Q219" s="141">
        <f t="shared" si="110"/>
        <v>51</v>
      </c>
      <c r="R219" s="141" t="str">
        <f>IF(OR(M219&lt;23,N219&lt;10),"F",IF(P219&lt;40,"D",IF(P219&lt;50,"C",IF(P219&lt;60,"B",IF(P219&lt;70,"A-",IF(P219&lt;80,"A","A+"))))))</f>
        <v>B</v>
      </c>
      <c r="S219" s="141">
        <f t="shared" ref="S219:S221" si="120">IF(R219="F",0,IF(R219="D",1,IF(R219="C",2,IF(R219="B",3,IF(R219="A-",3.5,IF(R219="A",4,5))))))</f>
        <v>3</v>
      </c>
      <c r="T219" s="231"/>
      <c r="U219" s="234"/>
    </row>
    <row r="220" spans="1:21" ht="15" customHeight="1" x14ac:dyDescent="0.25">
      <c r="A220" s="124" t="s">
        <v>32</v>
      </c>
      <c r="B220" s="142">
        <v>40</v>
      </c>
      <c r="C220" s="142">
        <v>22</v>
      </c>
      <c r="D220" s="141"/>
      <c r="E220" s="141">
        <f t="shared" si="117"/>
        <v>62</v>
      </c>
      <c r="F220" s="141">
        <f t="shared" si="109"/>
        <v>62</v>
      </c>
      <c r="G220" s="141" t="str">
        <f>IF(OR(B220&lt;23,C220&lt;10),"F",IF(E220&lt;40,"D",IF(E220&lt;50,"C",IF(E220&lt;60,"B",IF(E220&lt;70,"A-",IF(E220&lt;80,"A","A+"))))))</f>
        <v>A-</v>
      </c>
      <c r="H220" s="141">
        <f t="shared" si="119"/>
        <v>3.5</v>
      </c>
      <c r="I220" s="232"/>
      <c r="J220" s="234"/>
      <c r="K220" s="149"/>
      <c r="L220" s="124" t="s">
        <v>32</v>
      </c>
      <c r="M220" s="142">
        <v>30</v>
      </c>
      <c r="N220" s="142">
        <v>14</v>
      </c>
      <c r="O220" s="141"/>
      <c r="P220" s="141">
        <f t="shared" si="118"/>
        <v>44</v>
      </c>
      <c r="Q220" s="141">
        <f t="shared" si="110"/>
        <v>44</v>
      </c>
      <c r="R220" s="141" t="str">
        <f>IF(OR(M220&lt;23,N220&lt;10),"F",IF(P220&lt;40,"D",IF(P220&lt;50,"C",IF(P220&lt;60,"B",IF(P220&lt;70,"A-",IF(P220&lt;80,"A","A+"))))))</f>
        <v>C</v>
      </c>
      <c r="S220" s="141">
        <f t="shared" si="120"/>
        <v>2</v>
      </c>
      <c r="T220" s="232"/>
      <c r="U220" s="234"/>
    </row>
    <row r="221" spans="1:21" ht="15" customHeight="1" x14ac:dyDescent="0.25">
      <c r="A221" s="124" t="s">
        <v>28</v>
      </c>
      <c r="B221" s="142">
        <v>20</v>
      </c>
      <c r="C221" s="142">
        <v>21</v>
      </c>
      <c r="D221" s="141">
        <v>20</v>
      </c>
      <c r="E221" s="141">
        <f t="shared" si="117"/>
        <v>61</v>
      </c>
      <c r="F221" s="141">
        <f t="shared" si="109"/>
        <v>61</v>
      </c>
      <c r="G221" s="141" t="str">
        <f>IF(F221&gt;=80,"A+",IF(F221&gt;=70,"A",IF(F221&gt;=60,"A-",IF(F221&gt;=50,"B",IF(F221&gt;=40,"C",IF(F221&gt;=33,"D",IF(F221&lt;33,"F")))))))</f>
        <v>A-</v>
      </c>
      <c r="H221" s="141">
        <f t="shared" si="119"/>
        <v>3.5</v>
      </c>
      <c r="I221" s="148">
        <f>IF(H221&gt;2,H221-2,0)</f>
        <v>1.5</v>
      </c>
      <c r="J221" s="235"/>
      <c r="K221" s="149"/>
      <c r="L221" s="124" t="s">
        <v>28</v>
      </c>
      <c r="M221" s="142">
        <v>15</v>
      </c>
      <c r="N221" s="142">
        <v>12</v>
      </c>
      <c r="O221" s="141">
        <v>20</v>
      </c>
      <c r="P221" s="141">
        <f t="shared" si="118"/>
        <v>47</v>
      </c>
      <c r="Q221" s="141">
        <f t="shared" si="110"/>
        <v>47</v>
      </c>
      <c r="R221" s="141" t="str">
        <f>IF(Q221&gt;=80,"A+",IF(Q221&gt;=70,"A",IF(Q221&gt;=60,"A-",IF(Q221&gt;=50,"B",IF(Q221&gt;=40,"C",IF(Q221&gt;=33,"D",IF(Q221&lt;33,"F")))))))</f>
        <v>C</v>
      </c>
      <c r="S221" s="141">
        <f t="shared" si="120"/>
        <v>2</v>
      </c>
      <c r="T221" s="148">
        <f>IF(S221&gt;2,S221-2,0)</f>
        <v>0</v>
      </c>
      <c r="U221" s="235"/>
    </row>
    <row r="222" spans="1:21" x14ac:dyDescent="0.25">
      <c r="A222" s="124" t="s">
        <v>79</v>
      </c>
      <c r="B222" s="145">
        <f>SUM(B210,B213,B214:B221)</f>
        <v>376</v>
      </c>
      <c r="C222" s="145">
        <f>SUM(C210,C214:C221)</f>
        <v>206</v>
      </c>
      <c r="D222" s="145">
        <f>SUM(D217:D221)</f>
        <v>40</v>
      </c>
      <c r="E222" s="164">
        <f>SUM(B222:D222)</f>
        <v>622</v>
      </c>
      <c r="F222" s="141"/>
      <c r="G222" s="162">
        <f>COUNTIF(G208:G220,"=F")</f>
        <v>0</v>
      </c>
      <c r="H222" s="146">
        <f>IF(OR(H208=0,H211=0,H214=0,H215=0,H216=0,H217=0,H218=0,H219=0,H220=0),0,SUM(H208+H211+H214+H215+H216+H217+H218+H219+H220+I221))</f>
        <v>26.5</v>
      </c>
      <c r="I222" s="163" t="s">
        <v>460</v>
      </c>
      <c r="J222" s="166" t="str">
        <f>IF(OR(H208&lt;1,H211&lt;1,H214&lt;1,H215&lt;1,H216&lt;1,H217&lt;1,H218&lt;1,H219&lt;1,H220&lt;1),"F",IF(J208&lt;2,"D",IF(J208&lt;3,"C",IF(J208&lt;3.5,"B",IF(J208&lt;4,"A-",IF(J208&lt;5,"A","A+"))))))</f>
        <v>C</v>
      </c>
      <c r="K222" s="149"/>
      <c r="L222" s="124" t="s">
        <v>79</v>
      </c>
      <c r="M222" s="145">
        <f>SUM(M210,M213,M214:M221)</f>
        <v>326</v>
      </c>
      <c r="N222" s="145">
        <f>SUM(N210,N214:N221)</f>
        <v>167</v>
      </c>
      <c r="O222" s="145">
        <f>SUM(O217:O221)</f>
        <v>40</v>
      </c>
      <c r="P222" s="164">
        <f>SUM(M222:O222)</f>
        <v>533</v>
      </c>
      <c r="Q222" s="141"/>
      <c r="R222" s="162">
        <f>COUNTIF(R208:R220,"=F")</f>
        <v>0</v>
      </c>
      <c r="S222" s="146">
        <f>IF(OR(S208=0,S211=0,S214=0,S215=0,S216=0,S217=0,S218=0,S219=0,S220=0),0,SUM(S208+S211+S214+S215+S216+S217+S218+S219+S220+T221))</f>
        <v>20</v>
      </c>
      <c r="T222" s="163" t="s">
        <v>460</v>
      </c>
      <c r="U222" s="166" t="str">
        <f>IF(OR(S208&lt;1,S211&lt;1,S214&lt;1,S215&lt;1,S216&lt;1,S217&lt;1,S218&lt;1,S219&lt;1,S220&lt;1),"F",IF(U208&lt;2,"D",IF(U208&lt;3,"C",IF(U208&lt;3.5,"B",IF(U208&lt;4,"A-",IF(U208&lt;5,"A","A+"))))))</f>
        <v>C</v>
      </c>
    </row>
    <row r="223" spans="1:21" s="129" customFormat="1" ht="27.75" x14ac:dyDescent="0.3">
      <c r="A223" s="245" t="s">
        <v>436</v>
      </c>
      <c r="B223" s="245"/>
      <c r="C223" s="245"/>
      <c r="D223" s="245"/>
      <c r="E223" s="245"/>
      <c r="F223" s="245"/>
      <c r="G223" s="245"/>
      <c r="H223" s="245"/>
      <c r="I223" s="245"/>
      <c r="J223" s="245"/>
      <c r="K223" s="245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</row>
    <row r="224" spans="1:21" s="129" customFormat="1" ht="19.5" x14ac:dyDescent="0.3">
      <c r="A224" s="247" t="s">
        <v>445</v>
      </c>
      <c r="B224" s="247"/>
      <c r="C224" s="247"/>
      <c r="D224" s="247"/>
      <c r="E224" s="247"/>
      <c r="F224" s="247"/>
      <c r="G224" s="247"/>
      <c r="H224" s="247"/>
      <c r="I224" s="247"/>
      <c r="J224" s="247"/>
      <c r="K224" s="247"/>
      <c r="L224" s="247"/>
      <c r="M224" s="247"/>
      <c r="N224" s="247"/>
      <c r="O224" s="247"/>
      <c r="P224" s="247"/>
      <c r="Q224" s="247"/>
      <c r="R224" s="247"/>
      <c r="S224" s="247"/>
      <c r="T224" s="247"/>
      <c r="U224" s="247"/>
    </row>
    <row r="225" spans="1:21" s="129" customFormat="1" ht="19.5" x14ac:dyDescent="0.3">
      <c r="A225" s="246" t="s">
        <v>513</v>
      </c>
      <c r="B225" s="246"/>
      <c r="C225" s="246"/>
      <c r="D225" s="246"/>
      <c r="E225" s="246"/>
      <c r="F225" s="246"/>
      <c r="G225" s="246"/>
      <c r="H225" s="246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6"/>
      <c r="U225" s="246"/>
    </row>
    <row r="226" spans="1:21" s="129" customFormat="1" ht="21.75" x14ac:dyDescent="0.3">
      <c r="A226" s="130" t="s">
        <v>1</v>
      </c>
      <c r="B226" s="236" t="s">
        <v>506</v>
      </c>
      <c r="C226" s="237"/>
      <c r="D226" s="237"/>
      <c r="E226" s="237"/>
      <c r="F226" s="237"/>
      <c r="G226" s="237"/>
      <c r="H226" s="237"/>
      <c r="I226" s="237"/>
      <c r="J226" s="238"/>
      <c r="K226" s="121"/>
      <c r="L226" s="130" t="s">
        <v>1</v>
      </c>
      <c r="M226" s="236" t="s">
        <v>507</v>
      </c>
      <c r="N226" s="237"/>
      <c r="O226" s="237"/>
      <c r="P226" s="237"/>
      <c r="Q226" s="237"/>
      <c r="R226" s="237"/>
      <c r="S226" s="237"/>
      <c r="T226" s="237"/>
      <c r="U226" s="238"/>
    </row>
    <row r="227" spans="1:21" ht="15" x14ac:dyDescent="0.25">
      <c r="A227" s="124" t="s">
        <v>3</v>
      </c>
      <c r="B227" s="125" t="s">
        <v>4</v>
      </c>
      <c r="C227" s="125" t="s">
        <v>5</v>
      </c>
      <c r="D227" s="125" t="s">
        <v>6</v>
      </c>
      <c r="E227" s="125" t="s">
        <v>7</v>
      </c>
      <c r="F227" s="125" t="s">
        <v>8</v>
      </c>
      <c r="G227" s="125" t="s">
        <v>9</v>
      </c>
      <c r="H227" s="126" t="s">
        <v>78</v>
      </c>
      <c r="I227" s="161" t="s">
        <v>458</v>
      </c>
      <c r="J227" s="161" t="s">
        <v>459</v>
      </c>
      <c r="K227" s="123"/>
      <c r="L227" s="124" t="s">
        <v>3</v>
      </c>
      <c r="M227" s="125" t="s">
        <v>4</v>
      </c>
      <c r="N227" s="125" t="s">
        <v>5</v>
      </c>
      <c r="O227" s="125" t="s">
        <v>6</v>
      </c>
      <c r="P227" s="125" t="s">
        <v>7</v>
      </c>
      <c r="Q227" s="125" t="s">
        <v>8</v>
      </c>
      <c r="R227" s="125" t="s">
        <v>9</v>
      </c>
      <c r="S227" s="126" t="s">
        <v>78</v>
      </c>
      <c r="T227" s="161" t="s">
        <v>458</v>
      </c>
      <c r="U227" s="161" t="s">
        <v>459</v>
      </c>
    </row>
    <row r="228" spans="1:21" ht="15" customHeight="1" x14ac:dyDescent="0.25">
      <c r="A228" s="138" t="s">
        <v>10</v>
      </c>
      <c r="B228" s="141">
        <v>25</v>
      </c>
      <c r="C228" s="141">
        <v>23</v>
      </c>
      <c r="D228" s="141" t="s">
        <v>11</v>
      </c>
      <c r="E228" s="141">
        <f t="shared" ref="E228:E235" si="121">SUM(B228:D228)</f>
        <v>48</v>
      </c>
      <c r="F228" s="224">
        <f>E230/2</f>
        <v>49</v>
      </c>
      <c r="G228" s="224" t="str">
        <f>IF(OR(B230&lt;46,C230&lt;20,E230&lt;66),"F",IF(E230&lt;80,"D",IF(E230&lt;100,"C",IF(E230&lt;120,"B",IF(E230&lt;140,"A-",IF(E230&lt;160,"A","A+"))))))</f>
        <v>C</v>
      </c>
      <c r="H228" s="227">
        <f>IF(G228="F",0,IF(G228="D",1,IF(G228="C",2,IF(G228="B",3,IF(G228="A-",3.5,IF(G228="A",4,5))))))</f>
        <v>2</v>
      </c>
      <c r="I228" s="230">
        <f>IF(OR(H228=0,H231=0,H234=0,H235=0,H236=0,H237=0,H238=0,H239=0,H240=0),0,SUM(H228+H231+H234+H235+H236+H237+H238+H239+H240)/9)</f>
        <v>0</v>
      </c>
      <c r="J228" s="233">
        <f>IF(H242=0,0,IF(H242/9&gt;=5,5,H242/9))</f>
        <v>0</v>
      </c>
      <c r="K228" s="143"/>
      <c r="L228" s="138" t="s">
        <v>10</v>
      </c>
      <c r="M228" s="141">
        <v>23</v>
      </c>
      <c r="N228" s="141">
        <v>21</v>
      </c>
      <c r="O228" s="141" t="s">
        <v>11</v>
      </c>
      <c r="P228" s="141">
        <f t="shared" ref="P228:P235" si="122">SUM(M228:O228)</f>
        <v>44</v>
      </c>
      <c r="Q228" s="224">
        <f>P230/2</f>
        <v>43.5</v>
      </c>
      <c r="R228" s="224" t="str">
        <f>IF(OR(M230&lt;46,N230&lt;20,P230&lt;66),"F",IF(P230&lt;80,"D",IF(P230&lt;100,"C",IF(P230&lt;120,"B",IF(P230&lt;140,"A-",IF(P230&lt;160,"A","A+"))))))</f>
        <v>C</v>
      </c>
      <c r="S228" s="227">
        <f>IF(R228="F",0,IF(R228="D",1,IF(R228="C",2,IF(R228="B",3,IF(R228="A-",3.5,IF(R228="A",4,5))))))</f>
        <v>2</v>
      </c>
      <c r="T228" s="230">
        <f>IF(OR(S228=0,S231=0,S234=0,S235=0,S236=0,S237=0,S238=0,S239=0,S240=0),0,SUM(S228+S231+S234+S235+S236+S237+S238+S239+S240)/9)</f>
        <v>2.1111111111111112</v>
      </c>
      <c r="U228" s="233">
        <f>IF(S242=0,0,IF(S242/9&gt;=5,5,S242/9))</f>
        <v>2.1111111111111112</v>
      </c>
    </row>
    <row r="229" spans="1:21" ht="15" customHeight="1" x14ac:dyDescent="0.25">
      <c r="A229" s="138" t="s">
        <v>12</v>
      </c>
      <c r="B229" s="142">
        <v>28</v>
      </c>
      <c r="C229" s="142">
        <v>22</v>
      </c>
      <c r="D229" s="141" t="s">
        <v>11</v>
      </c>
      <c r="E229" s="141">
        <f t="shared" si="121"/>
        <v>50</v>
      </c>
      <c r="F229" s="225"/>
      <c r="G229" s="225"/>
      <c r="H229" s="228"/>
      <c r="I229" s="231"/>
      <c r="J229" s="234"/>
      <c r="K229" s="143"/>
      <c r="L229" s="138" t="s">
        <v>12</v>
      </c>
      <c r="M229" s="142">
        <v>23</v>
      </c>
      <c r="N229" s="142">
        <v>20</v>
      </c>
      <c r="O229" s="141" t="s">
        <v>11</v>
      </c>
      <c r="P229" s="141">
        <f t="shared" si="122"/>
        <v>43</v>
      </c>
      <c r="Q229" s="225"/>
      <c r="R229" s="225"/>
      <c r="S229" s="228"/>
      <c r="T229" s="231"/>
      <c r="U229" s="234"/>
    </row>
    <row r="230" spans="1:21" ht="15" customHeight="1" x14ac:dyDescent="0.25">
      <c r="A230" s="139" t="s">
        <v>13</v>
      </c>
      <c r="B230" s="144">
        <f>SUM(B228:B229)</f>
        <v>53</v>
      </c>
      <c r="C230" s="144">
        <f>SUM(C228:C229)</f>
        <v>45</v>
      </c>
      <c r="D230" s="145" t="s">
        <v>11</v>
      </c>
      <c r="E230" s="167">
        <f t="shared" si="121"/>
        <v>98</v>
      </c>
      <c r="F230" s="226"/>
      <c r="G230" s="226"/>
      <c r="H230" s="229"/>
      <c r="I230" s="231"/>
      <c r="J230" s="234"/>
      <c r="K230" s="143"/>
      <c r="L230" s="139" t="s">
        <v>13</v>
      </c>
      <c r="M230" s="144">
        <f>SUM(M228:M229)</f>
        <v>46</v>
      </c>
      <c r="N230" s="144">
        <f>SUM(N228:N229)</f>
        <v>41</v>
      </c>
      <c r="O230" s="145" t="s">
        <v>11</v>
      </c>
      <c r="P230" s="167">
        <f t="shared" si="122"/>
        <v>87</v>
      </c>
      <c r="Q230" s="226"/>
      <c r="R230" s="226"/>
      <c r="S230" s="229"/>
      <c r="T230" s="231"/>
      <c r="U230" s="234"/>
    </row>
    <row r="231" spans="1:21" ht="15" customHeight="1" x14ac:dyDescent="0.25">
      <c r="A231" s="138" t="s">
        <v>14</v>
      </c>
      <c r="B231" s="141">
        <v>33</v>
      </c>
      <c r="C231" s="141" t="s">
        <v>11</v>
      </c>
      <c r="D231" s="141" t="s">
        <v>11</v>
      </c>
      <c r="E231" s="141">
        <f t="shared" si="121"/>
        <v>33</v>
      </c>
      <c r="F231" s="224">
        <f>E233/2</f>
        <v>35.5</v>
      </c>
      <c r="G231" s="224" t="str">
        <f>IF(F231&gt;=80,"A+",IF(F231&gt;=70,"A",IF(F231&gt;=60,"A-",IF(F231&gt;=50,"B",IF(F231&gt;=40,"C",IF(F231&gt;=33,"D",IF(F231&lt;33,"F")))))))</f>
        <v>D</v>
      </c>
      <c r="H231" s="227">
        <f>IF(G231="F",0,IF(G231="D",1,IF(G231="C",2,IF(G231="B",3,IF(G231="A-",3.5,IF(G231="A",4,5))))))</f>
        <v>1</v>
      </c>
      <c r="I231" s="231"/>
      <c r="J231" s="234"/>
      <c r="K231" s="143"/>
      <c r="L231" s="138" t="s">
        <v>14</v>
      </c>
      <c r="M231" s="141">
        <v>38</v>
      </c>
      <c r="N231" s="141" t="s">
        <v>11</v>
      </c>
      <c r="O231" s="141" t="s">
        <v>11</v>
      </c>
      <c r="P231" s="141">
        <f t="shared" si="122"/>
        <v>38</v>
      </c>
      <c r="Q231" s="224">
        <f>P233/2</f>
        <v>38</v>
      </c>
      <c r="R231" s="224" t="str">
        <f>IF(Q231&gt;=80,"A+",IF(Q231&gt;=70,"A",IF(Q231&gt;=60,"A-",IF(Q231&gt;=50,"B",IF(Q231&gt;=40,"C",IF(Q231&gt;=33,"D",IF(Q231&lt;33,"F")))))))</f>
        <v>D</v>
      </c>
      <c r="S231" s="227">
        <f>IF(R231="F",0,IF(R231="D",1,IF(R231="C",2,IF(R231="B",3,IF(R231="A-",3.5,IF(R231="A",4,5))))))</f>
        <v>1</v>
      </c>
      <c r="T231" s="231"/>
      <c r="U231" s="234"/>
    </row>
    <row r="232" spans="1:21" ht="15" customHeight="1" x14ac:dyDescent="0.25">
      <c r="A232" s="138" t="s">
        <v>15</v>
      </c>
      <c r="B232" s="142">
        <v>38</v>
      </c>
      <c r="C232" s="141" t="s">
        <v>11</v>
      </c>
      <c r="D232" s="141" t="s">
        <v>11</v>
      </c>
      <c r="E232" s="141">
        <f t="shared" si="121"/>
        <v>38</v>
      </c>
      <c r="F232" s="225"/>
      <c r="G232" s="225"/>
      <c r="H232" s="228"/>
      <c r="I232" s="231"/>
      <c r="J232" s="234"/>
      <c r="K232" s="143"/>
      <c r="L232" s="138" t="s">
        <v>15</v>
      </c>
      <c r="M232" s="142">
        <v>38</v>
      </c>
      <c r="N232" s="141" t="s">
        <v>11</v>
      </c>
      <c r="O232" s="141" t="s">
        <v>11</v>
      </c>
      <c r="P232" s="141">
        <f t="shared" si="122"/>
        <v>38</v>
      </c>
      <c r="Q232" s="225"/>
      <c r="R232" s="225"/>
      <c r="S232" s="228"/>
      <c r="T232" s="231"/>
      <c r="U232" s="234"/>
    </row>
    <row r="233" spans="1:21" ht="15" customHeight="1" x14ac:dyDescent="0.25">
      <c r="A233" s="139" t="s">
        <v>16</v>
      </c>
      <c r="B233" s="144">
        <f>SUM(B231:B232)</f>
        <v>71</v>
      </c>
      <c r="C233" s="145" t="s">
        <v>11</v>
      </c>
      <c r="D233" s="145" t="s">
        <v>11</v>
      </c>
      <c r="E233" s="167">
        <f t="shared" si="121"/>
        <v>71</v>
      </c>
      <c r="F233" s="226"/>
      <c r="G233" s="226"/>
      <c r="H233" s="229"/>
      <c r="I233" s="231"/>
      <c r="J233" s="234"/>
      <c r="K233" s="143"/>
      <c r="L233" s="139" t="s">
        <v>16</v>
      </c>
      <c r="M233" s="144">
        <f>SUM(M231:M232)</f>
        <v>76</v>
      </c>
      <c r="N233" s="145" t="s">
        <v>11</v>
      </c>
      <c r="O233" s="145" t="s">
        <v>11</v>
      </c>
      <c r="P233" s="167">
        <f t="shared" si="122"/>
        <v>76</v>
      </c>
      <c r="Q233" s="226"/>
      <c r="R233" s="226"/>
      <c r="S233" s="229"/>
      <c r="T233" s="231"/>
      <c r="U233" s="234"/>
    </row>
    <row r="234" spans="1:21" ht="15" customHeight="1" x14ac:dyDescent="0.25">
      <c r="A234" s="124" t="s">
        <v>17</v>
      </c>
      <c r="B234" s="142">
        <v>13</v>
      </c>
      <c r="C234" s="142">
        <v>15</v>
      </c>
      <c r="D234" s="141" t="s">
        <v>11</v>
      </c>
      <c r="E234" s="141">
        <f t="shared" si="121"/>
        <v>28</v>
      </c>
      <c r="F234" s="141">
        <f>SUM(E234)</f>
        <v>28</v>
      </c>
      <c r="G234" s="141" t="str">
        <f>IF(OR(B234&lt;23,C234&lt;10),"F",IF(E234&lt;40,"D",IF(E234&lt;50,"C",IF(E234&lt;60,"B",IF(E234&lt;70,"A-",IF(E234&lt;80,"A","A+"))))))</f>
        <v>F</v>
      </c>
      <c r="H234" s="146">
        <f t="shared" ref="H234:H237" si="123">IF(G234="F",0,IF(G234="D",1,IF(G234="C",2,IF(G234="B",3,IF(G234="A-",3.5,IF(G234="A",4,5))))))</f>
        <v>0</v>
      </c>
      <c r="I234" s="231"/>
      <c r="J234" s="234"/>
      <c r="K234" s="143"/>
      <c r="L234" s="124" t="s">
        <v>17</v>
      </c>
      <c r="M234" s="142">
        <v>23</v>
      </c>
      <c r="N234" s="142">
        <v>20</v>
      </c>
      <c r="O234" s="141" t="s">
        <v>11</v>
      </c>
      <c r="P234" s="141">
        <f t="shared" si="122"/>
        <v>43</v>
      </c>
      <c r="Q234" s="141">
        <f>SUM(P234)</f>
        <v>43</v>
      </c>
      <c r="R234" s="141" t="str">
        <f>IF(OR(M234&lt;23,N234&lt;10),"F",IF(P234&lt;40,"D",IF(P234&lt;50,"C",IF(P234&lt;60,"B",IF(P234&lt;70,"A-",IF(P234&lt;80,"A","A+"))))))</f>
        <v>C</v>
      </c>
      <c r="S234" s="146">
        <f t="shared" ref="S234:S237" si="124">IF(R234="F",0,IF(R234="D",1,IF(R234="C",2,IF(R234="B",3,IF(R234="A-",3.5,IF(R234="A",4,5))))))</f>
        <v>2</v>
      </c>
      <c r="T234" s="231"/>
      <c r="U234" s="234"/>
    </row>
    <row r="235" spans="1:21" ht="15" customHeight="1" x14ac:dyDescent="0.25">
      <c r="A235" s="124" t="s">
        <v>18</v>
      </c>
      <c r="B235" s="142">
        <v>38</v>
      </c>
      <c r="C235" s="142">
        <v>25</v>
      </c>
      <c r="D235" s="141" t="s">
        <v>11</v>
      </c>
      <c r="E235" s="141">
        <f t="shared" si="121"/>
        <v>63</v>
      </c>
      <c r="F235" s="141">
        <f t="shared" ref="F235:F241" si="125">SUM(E235)</f>
        <v>63</v>
      </c>
      <c r="G235" s="141" t="str">
        <f>IF(OR(B235&lt;23,C235&lt;10),"F",IF(E235&lt;40,"D",IF(E235&lt;50,"C",IF(E235&lt;60,"B",IF(E235&lt;70,"A-",IF(E235&lt;80,"A","A+"))))))</f>
        <v>A-</v>
      </c>
      <c r="H235" s="146">
        <f t="shared" si="123"/>
        <v>3.5</v>
      </c>
      <c r="I235" s="231"/>
      <c r="J235" s="234"/>
      <c r="K235" s="143"/>
      <c r="L235" s="124" t="s">
        <v>18</v>
      </c>
      <c r="M235" s="142">
        <v>31</v>
      </c>
      <c r="N235" s="142">
        <v>27</v>
      </c>
      <c r="O235" s="141" t="s">
        <v>11</v>
      </c>
      <c r="P235" s="141">
        <f t="shared" si="122"/>
        <v>58</v>
      </c>
      <c r="Q235" s="141">
        <f t="shared" ref="Q235:Q241" si="126">SUM(P235)</f>
        <v>58</v>
      </c>
      <c r="R235" s="141" t="str">
        <f>IF(OR(M235&lt;23,N235&lt;10),"F",IF(P235&lt;40,"D",IF(P235&lt;50,"C",IF(P235&lt;60,"B",IF(P235&lt;70,"A-",IF(P235&lt;80,"A","A+"))))))</f>
        <v>B</v>
      </c>
      <c r="S235" s="146">
        <f t="shared" si="124"/>
        <v>3</v>
      </c>
      <c r="T235" s="231"/>
      <c r="U235" s="234"/>
    </row>
    <row r="236" spans="1:21" ht="15" customHeight="1" x14ac:dyDescent="0.25">
      <c r="A236" s="124" t="s">
        <v>2</v>
      </c>
      <c r="B236" s="142">
        <v>31</v>
      </c>
      <c r="C236" s="142">
        <v>10</v>
      </c>
      <c r="D236" s="141" t="s">
        <v>11</v>
      </c>
      <c r="E236" s="141">
        <f t="shared" ref="E236" si="127">SUM(B236:D236)</f>
        <v>41</v>
      </c>
      <c r="F236" s="141">
        <f t="shared" ref="F236" si="128">SUM(E236)</f>
        <v>41</v>
      </c>
      <c r="G236" s="141" t="str">
        <f>IF(OR(B236&lt;23,C236&lt;10),"F",IF(E236&lt;40,"D",IF(E236&lt;50,"C",IF(E236&lt;60,"B",IF(E236&lt;70,"A-",IF(E236&lt;80,"A","A+"))))))</f>
        <v>C</v>
      </c>
      <c r="H236" s="146">
        <f t="shared" si="123"/>
        <v>2</v>
      </c>
      <c r="I236" s="231"/>
      <c r="J236" s="234"/>
      <c r="K236" s="143"/>
      <c r="L236" s="124" t="s">
        <v>2</v>
      </c>
      <c r="M236" s="142">
        <v>24</v>
      </c>
      <c r="N236" s="142">
        <v>17</v>
      </c>
      <c r="O236" s="141" t="s">
        <v>11</v>
      </c>
      <c r="P236" s="141">
        <f t="shared" ref="P236" si="129">SUM(M236:O236)</f>
        <v>41</v>
      </c>
      <c r="Q236" s="141">
        <f t="shared" ref="Q236" si="130">SUM(P236)</f>
        <v>41</v>
      </c>
      <c r="R236" s="141" t="str">
        <f>IF(OR(M236&lt;23,N236&lt;10),"F",IF(P236&lt;40,"D",IF(P236&lt;50,"C",IF(P236&lt;60,"B",IF(P236&lt;70,"A-",IF(P236&lt;80,"A","A+"))))))</f>
        <v>C</v>
      </c>
      <c r="S236" s="146">
        <f t="shared" si="124"/>
        <v>2</v>
      </c>
      <c r="T236" s="231"/>
      <c r="U236" s="234"/>
    </row>
    <row r="237" spans="1:21" ht="15" customHeight="1" x14ac:dyDescent="0.25">
      <c r="A237" s="124" t="s">
        <v>20</v>
      </c>
      <c r="B237" s="141">
        <v>0</v>
      </c>
      <c r="C237" s="142">
        <v>19</v>
      </c>
      <c r="D237" s="141">
        <v>21</v>
      </c>
      <c r="E237" s="141">
        <f>SUM(C237:D237)</f>
        <v>40</v>
      </c>
      <c r="F237" s="141">
        <f t="shared" ref="F237" si="131">SUM(E237)</f>
        <v>40</v>
      </c>
      <c r="G237" s="141" t="str">
        <f>IF(OR(C237&lt;8,D237&lt;8,E237&lt;17),"F",IF(E237&lt;20,"D",IF(E237&lt;25,"C",IF(E237&lt;30,"B",IF(E237&lt;35,"A-",IF(E237&lt;40,"A","A+"))))))</f>
        <v>A+</v>
      </c>
      <c r="H237" s="141">
        <f t="shared" si="123"/>
        <v>5</v>
      </c>
      <c r="I237" s="231"/>
      <c r="J237" s="234"/>
      <c r="K237" s="143"/>
      <c r="L237" s="124" t="s">
        <v>20</v>
      </c>
      <c r="M237" s="141">
        <v>0</v>
      </c>
      <c r="N237" s="142">
        <v>19</v>
      </c>
      <c r="O237" s="141">
        <v>21</v>
      </c>
      <c r="P237" s="141">
        <f>SUM(N237:O237)</f>
        <v>40</v>
      </c>
      <c r="Q237" s="141">
        <f t="shared" ref="Q237" si="132">SUM(P237)</f>
        <v>40</v>
      </c>
      <c r="R237" s="141" t="str">
        <f>IF(OR(N237&lt;8,O237&lt;8,P237&lt;17),"F",IF(P237&lt;20,"D",IF(P237&lt;25,"C",IF(P237&lt;30,"B",IF(P237&lt;35,"A-",IF(P237&lt;40,"A","A+"))))))</f>
        <v>A+</v>
      </c>
      <c r="S237" s="141">
        <f t="shared" si="124"/>
        <v>5</v>
      </c>
      <c r="T237" s="231"/>
      <c r="U237" s="234"/>
    </row>
    <row r="238" spans="1:21" ht="15" customHeight="1" x14ac:dyDescent="0.25">
      <c r="A238" s="124" t="s">
        <v>30</v>
      </c>
      <c r="B238" s="141">
        <v>23</v>
      </c>
      <c r="C238" s="142">
        <v>21</v>
      </c>
      <c r="D238" s="141"/>
      <c r="E238" s="141">
        <f t="shared" ref="E238:E241" si="133">SUM(B238:D238)</f>
        <v>44</v>
      </c>
      <c r="F238" s="141">
        <f t="shared" si="125"/>
        <v>44</v>
      </c>
      <c r="G238" s="141" t="str">
        <f>IF(OR(B238&lt;23,C238&lt;10),"F",IF(E238&lt;40,"D",IF(E238&lt;50,"C",IF(E238&lt;60,"B",IF(E238&lt;70,"A-",IF(E238&lt;80,"A","A+"))))))</f>
        <v>C</v>
      </c>
      <c r="H238" s="141">
        <f>IF(G238="F",0,IF(G238="D",1,IF(G238="C",2,IF(G238="B",3,IF(G238="A-",3.5,IF(G238="A",4,5))))))</f>
        <v>2</v>
      </c>
      <c r="I238" s="231"/>
      <c r="J238" s="234"/>
      <c r="K238" s="143"/>
      <c r="L238" s="124" t="s">
        <v>30</v>
      </c>
      <c r="M238" s="141">
        <v>23</v>
      </c>
      <c r="N238" s="142">
        <v>12</v>
      </c>
      <c r="O238" s="141"/>
      <c r="P238" s="141">
        <f t="shared" ref="P238:P241" si="134">SUM(M238:O238)</f>
        <v>35</v>
      </c>
      <c r="Q238" s="141">
        <f t="shared" si="126"/>
        <v>35</v>
      </c>
      <c r="R238" s="141" t="str">
        <f>IF(OR(M238&lt;23,N238&lt;10),"F",IF(P238&lt;40,"D",IF(P238&lt;50,"C",IF(P238&lt;60,"B",IF(P238&lt;70,"A-",IF(P238&lt;80,"A","A+"))))))</f>
        <v>D</v>
      </c>
      <c r="S238" s="141">
        <f>IF(R238="F",0,IF(R238="D",1,IF(R238="C",2,IF(R238="B",3,IF(R238="A-",3.5,IF(R238="A",4,5))))))</f>
        <v>1</v>
      </c>
      <c r="T238" s="231"/>
      <c r="U238" s="234"/>
    </row>
    <row r="239" spans="1:21" ht="15" customHeight="1" x14ac:dyDescent="0.25">
      <c r="A239" s="124" t="s">
        <v>438</v>
      </c>
      <c r="B239" s="142">
        <v>31</v>
      </c>
      <c r="C239" s="142">
        <v>23</v>
      </c>
      <c r="D239" s="141"/>
      <c r="E239" s="141">
        <f t="shared" si="133"/>
        <v>54</v>
      </c>
      <c r="F239" s="141">
        <f t="shared" si="125"/>
        <v>54</v>
      </c>
      <c r="G239" s="141" t="str">
        <f>IF(OR(B239&lt;23,C239&lt;10),"F",IF(E239&lt;40,"D",IF(E239&lt;50,"C",IF(E239&lt;60,"B",IF(E239&lt;70,"A-",IF(E239&lt;80,"A","A+"))))))</f>
        <v>B</v>
      </c>
      <c r="H239" s="141">
        <f t="shared" ref="H239:H241" si="135">IF(G239="F",0,IF(G239="D",1,IF(G239="C",2,IF(G239="B",3,IF(G239="A-",3.5,IF(G239="A",4,5))))))</f>
        <v>3</v>
      </c>
      <c r="I239" s="231"/>
      <c r="J239" s="234"/>
      <c r="K239" s="143"/>
      <c r="L239" s="124" t="s">
        <v>438</v>
      </c>
      <c r="M239" s="142">
        <v>26</v>
      </c>
      <c r="N239" s="142">
        <v>13</v>
      </c>
      <c r="O239" s="141"/>
      <c r="P239" s="141">
        <f t="shared" si="134"/>
        <v>39</v>
      </c>
      <c r="Q239" s="141">
        <f t="shared" si="126"/>
        <v>39</v>
      </c>
      <c r="R239" s="141" t="str">
        <f>IF(OR(M239&lt;23,N239&lt;10),"F",IF(P239&lt;40,"D",IF(P239&lt;50,"C",IF(P239&lt;60,"B",IF(P239&lt;70,"A-",IF(P239&lt;80,"A","A+"))))))</f>
        <v>D</v>
      </c>
      <c r="S239" s="141">
        <f t="shared" ref="S239:S241" si="136">IF(R239="F",0,IF(R239="D",1,IF(R239="C",2,IF(R239="B",3,IF(R239="A-",3.5,IF(R239="A",4,5))))))</f>
        <v>1</v>
      </c>
      <c r="T239" s="231"/>
      <c r="U239" s="234"/>
    </row>
    <row r="240" spans="1:21" ht="15" customHeight="1" x14ac:dyDescent="0.25">
      <c r="A240" s="124" t="s">
        <v>32</v>
      </c>
      <c r="B240" s="142">
        <v>37</v>
      </c>
      <c r="C240" s="142">
        <v>25</v>
      </c>
      <c r="D240" s="141"/>
      <c r="E240" s="141">
        <f t="shared" si="133"/>
        <v>62</v>
      </c>
      <c r="F240" s="141">
        <f t="shared" si="125"/>
        <v>62</v>
      </c>
      <c r="G240" s="141" t="str">
        <f>IF(OR(B240&lt;23,C240&lt;10),"F",IF(E240&lt;40,"D",IF(E240&lt;50,"C",IF(E240&lt;60,"B",IF(E240&lt;70,"A-",IF(E240&lt;80,"A","A+"))))))</f>
        <v>A-</v>
      </c>
      <c r="H240" s="141">
        <f t="shared" si="135"/>
        <v>3.5</v>
      </c>
      <c r="I240" s="232"/>
      <c r="J240" s="234"/>
      <c r="K240" s="143"/>
      <c r="L240" s="124" t="s">
        <v>32</v>
      </c>
      <c r="M240" s="142">
        <v>25</v>
      </c>
      <c r="N240" s="142">
        <v>15</v>
      </c>
      <c r="O240" s="141"/>
      <c r="P240" s="141">
        <f t="shared" si="134"/>
        <v>40</v>
      </c>
      <c r="Q240" s="141">
        <f t="shared" si="126"/>
        <v>40</v>
      </c>
      <c r="R240" s="141" t="str">
        <f>IF(OR(M240&lt;23,N240&lt;10),"F",IF(P240&lt;40,"D",IF(P240&lt;50,"C",IF(P240&lt;60,"B",IF(P240&lt;70,"A-",IF(P240&lt;80,"A","A+"))))))</f>
        <v>C</v>
      </c>
      <c r="S240" s="141">
        <f t="shared" si="136"/>
        <v>2</v>
      </c>
      <c r="T240" s="232"/>
      <c r="U240" s="234"/>
    </row>
    <row r="241" spans="1:21" ht="15" customHeight="1" x14ac:dyDescent="0.25">
      <c r="A241" s="124" t="s">
        <v>28</v>
      </c>
      <c r="B241" s="142">
        <v>17</v>
      </c>
      <c r="C241" s="142">
        <v>21</v>
      </c>
      <c r="D241" s="141">
        <v>20</v>
      </c>
      <c r="E241" s="141">
        <f t="shared" si="133"/>
        <v>58</v>
      </c>
      <c r="F241" s="141">
        <f t="shared" si="125"/>
        <v>58</v>
      </c>
      <c r="G241" s="141" t="str">
        <f>IF(F241&gt;=80,"A+",IF(F241&gt;=70,"A",IF(F241&gt;=60,"A-",IF(F241&gt;=50,"B",IF(F241&gt;=40,"C",IF(F241&gt;=33,"D",IF(F241&lt;33,"F")))))))</f>
        <v>B</v>
      </c>
      <c r="H241" s="141">
        <f t="shared" si="135"/>
        <v>3</v>
      </c>
      <c r="I241" s="148">
        <f>IF(H241&gt;2,H241-2,0)</f>
        <v>1</v>
      </c>
      <c r="J241" s="235"/>
      <c r="K241" s="143"/>
      <c r="L241" s="124" t="s">
        <v>28</v>
      </c>
      <c r="M241" s="142">
        <v>14</v>
      </c>
      <c r="N241" s="142">
        <v>10</v>
      </c>
      <c r="O241" s="141">
        <v>20</v>
      </c>
      <c r="P241" s="141">
        <f t="shared" si="134"/>
        <v>44</v>
      </c>
      <c r="Q241" s="141">
        <f t="shared" si="126"/>
        <v>44</v>
      </c>
      <c r="R241" s="141" t="str">
        <f>IF(Q241&gt;=80,"A+",IF(Q241&gt;=70,"A",IF(Q241&gt;=60,"A-",IF(Q241&gt;=50,"B",IF(Q241&gt;=40,"C",IF(Q241&gt;=33,"D",IF(Q241&lt;33,"F")))))))</f>
        <v>C</v>
      </c>
      <c r="S241" s="141">
        <f t="shared" si="136"/>
        <v>2</v>
      </c>
      <c r="T241" s="148">
        <f>IF(S241&gt;2,S241-2,0)</f>
        <v>0</v>
      </c>
      <c r="U241" s="235"/>
    </row>
    <row r="242" spans="1:21" x14ac:dyDescent="0.25">
      <c r="A242" s="124" t="s">
        <v>79</v>
      </c>
      <c r="B242" s="145">
        <f>SUM(B230,B233,B234:B241)</f>
        <v>314</v>
      </c>
      <c r="C242" s="145">
        <f>SUM(C230,C234:C241)</f>
        <v>204</v>
      </c>
      <c r="D242" s="145">
        <f>SUM(D237:D241)</f>
        <v>41</v>
      </c>
      <c r="E242" s="164">
        <f>SUM(B242:D242)</f>
        <v>559</v>
      </c>
      <c r="F242" s="141"/>
      <c r="G242" s="162">
        <f>COUNTIF(G228:G240,"=F")</f>
        <v>1</v>
      </c>
      <c r="H242" s="146">
        <f>IF(OR(H228=0,H231=0,H234=0,H235=0,H236=0,H237=0,H238=0,H239=0,H240=0),0,SUM(H228+H231+H234+H235+H236+H237+H238+H239+H240+I241))</f>
        <v>0</v>
      </c>
      <c r="I242" s="163" t="s">
        <v>460</v>
      </c>
      <c r="J242" s="166" t="str">
        <f>IF(OR(H228&lt;1,H231&lt;1,H234&lt;1,H235&lt;1,H236&lt;1,H237&lt;1,H238&lt;1,H239&lt;1,H240&lt;1),"F",IF(J228&lt;2,"D",IF(J228&lt;3,"C",IF(J228&lt;3.5,"B",IF(J228&lt;4,"A-",IF(J228&lt;5,"A","A+"))))))</f>
        <v>F</v>
      </c>
      <c r="K242" s="123"/>
      <c r="L242" s="124" t="s">
        <v>79</v>
      </c>
      <c r="M242" s="145">
        <f>SUM(M230,M233,M234:M241)</f>
        <v>288</v>
      </c>
      <c r="N242" s="145">
        <f>SUM(N230,N234:N241)</f>
        <v>174</v>
      </c>
      <c r="O242" s="145">
        <f>SUM(O237:O241)</f>
        <v>41</v>
      </c>
      <c r="P242" s="164">
        <f>SUM(M242:O242)</f>
        <v>503</v>
      </c>
      <c r="Q242" s="141"/>
      <c r="R242" s="162">
        <f>COUNTIF(R228:R240,"=F")</f>
        <v>0</v>
      </c>
      <c r="S242" s="146">
        <f>IF(OR(S228=0,S231=0,S234=0,S235=0,S236=0,S237=0,S238=0,S239=0,S240=0),0,SUM(S228+S231+S234+S235+S236+S237+S238+S239+S240+T241))</f>
        <v>19</v>
      </c>
      <c r="T242" s="163" t="s">
        <v>460</v>
      </c>
      <c r="U242" s="166" t="str">
        <f>IF(OR(S228&lt;1,S231&lt;1,S234&lt;1,S235&lt;1,S236&lt;1,S237&lt;1,S238&lt;1,S239&lt;1,S240&lt;1),"F",IF(U228&lt;2,"D",IF(U228&lt;3,"C",IF(U228&lt;3.5,"B",IF(U228&lt;4,"A-",IF(U228&lt;5,"A","A+"))))))</f>
        <v>C</v>
      </c>
    </row>
    <row r="243" spans="1:21" s="129" customFormat="1" ht="21.75" x14ac:dyDescent="0.3">
      <c r="A243" s="130" t="s">
        <v>1</v>
      </c>
      <c r="B243" s="236" t="s">
        <v>443</v>
      </c>
      <c r="C243" s="237"/>
      <c r="D243" s="237"/>
      <c r="E243" s="237"/>
      <c r="F243" s="237"/>
      <c r="G243" s="237"/>
      <c r="H243" s="237"/>
      <c r="I243" s="237"/>
      <c r="J243" s="238"/>
      <c r="K243" s="121"/>
      <c r="L243" s="130" t="s">
        <v>1</v>
      </c>
      <c r="M243" s="236" t="s">
        <v>444</v>
      </c>
      <c r="N243" s="237"/>
      <c r="O243" s="237"/>
      <c r="P243" s="237"/>
      <c r="Q243" s="237"/>
      <c r="R243" s="237"/>
      <c r="S243" s="237"/>
      <c r="T243" s="237"/>
      <c r="U243" s="238"/>
    </row>
    <row r="244" spans="1:21" ht="15" x14ac:dyDescent="0.25">
      <c r="A244" s="124" t="s">
        <v>3</v>
      </c>
      <c r="B244" s="125" t="s">
        <v>4</v>
      </c>
      <c r="C244" s="125" t="s">
        <v>5</v>
      </c>
      <c r="D244" s="125" t="s">
        <v>6</v>
      </c>
      <c r="E244" s="125" t="s">
        <v>7</v>
      </c>
      <c r="F244" s="125" t="s">
        <v>8</v>
      </c>
      <c r="G244" s="125" t="s">
        <v>9</v>
      </c>
      <c r="H244" s="126" t="s">
        <v>78</v>
      </c>
      <c r="I244" s="161" t="s">
        <v>458</v>
      </c>
      <c r="J244" s="161" t="s">
        <v>459</v>
      </c>
      <c r="K244" s="123"/>
      <c r="L244" s="124" t="s">
        <v>3</v>
      </c>
      <c r="M244" s="125" t="s">
        <v>4</v>
      </c>
      <c r="N244" s="125" t="s">
        <v>5</v>
      </c>
      <c r="O244" s="125" t="s">
        <v>6</v>
      </c>
      <c r="P244" s="125" t="s">
        <v>7</v>
      </c>
      <c r="Q244" s="125" t="s">
        <v>8</v>
      </c>
      <c r="R244" s="125" t="s">
        <v>9</v>
      </c>
      <c r="S244" s="126" t="s">
        <v>78</v>
      </c>
      <c r="T244" s="161" t="s">
        <v>458</v>
      </c>
      <c r="U244" s="161" t="s">
        <v>459</v>
      </c>
    </row>
    <row r="245" spans="1:21" ht="15" customHeight="1" x14ac:dyDescent="0.25">
      <c r="A245" s="138" t="s">
        <v>10</v>
      </c>
      <c r="B245" s="141">
        <v>30</v>
      </c>
      <c r="C245" s="141">
        <v>22</v>
      </c>
      <c r="D245" s="141" t="s">
        <v>11</v>
      </c>
      <c r="E245" s="141">
        <f t="shared" ref="E245:E252" si="137">SUM(B245:D245)</f>
        <v>52</v>
      </c>
      <c r="F245" s="224">
        <f>E247/2</f>
        <v>50.5</v>
      </c>
      <c r="G245" s="224" t="str">
        <f>IF(OR(B247&lt;46,C247&lt;20,E247&lt;66),"F",IF(E247&lt;80,"D",IF(E247&lt;100,"C",IF(E247&lt;120,"B",IF(E247&lt;140,"A-",IF(E247&lt;160,"A","A+"))))))</f>
        <v>B</v>
      </c>
      <c r="H245" s="227">
        <f>IF(G245="F",0,IF(G245="D",1,IF(G245="C",2,IF(G245="B",3,IF(G245="A-",3.5,IF(G245="A",4,5))))))</f>
        <v>3</v>
      </c>
      <c r="I245" s="230">
        <f>IF(OR(H245=0,H248=0,H251=0,H252=0,H253=0,H254=0,H255=0,H256=0,H257=0),0,SUM(H245+H248+H251+H252+H253+H254+H255+H256+H257)/9)</f>
        <v>0</v>
      </c>
      <c r="J245" s="233">
        <f>IF(H259=0,0,IF(H259/9&gt;=5,5,H259/9))</f>
        <v>0</v>
      </c>
      <c r="K245" s="1"/>
      <c r="L245" s="138" t="s">
        <v>10</v>
      </c>
      <c r="M245" s="141">
        <v>26</v>
      </c>
      <c r="N245" s="141">
        <v>19</v>
      </c>
      <c r="O245" s="141" t="s">
        <v>11</v>
      </c>
      <c r="P245" s="141">
        <f t="shared" ref="P245:P252" si="138">SUM(M245:O245)</f>
        <v>45</v>
      </c>
      <c r="Q245" s="224">
        <f>P247/2</f>
        <v>44.5</v>
      </c>
      <c r="R245" s="224" t="str">
        <f>IF(OR(M247&lt;46,N247&lt;20,P247&lt;66),"F",IF(P247&lt;80,"D",IF(P247&lt;100,"C",IF(P247&lt;120,"B",IF(P247&lt;140,"A-",IF(P247&lt;160,"A","A+"))))))</f>
        <v>C</v>
      </c>
      <c r="S245" s="227">
        <f>IF(R245="F",0,IF(R245="D",1,IF(R245="C",2,IF(R245="B",3,IF(R245="A-",3.5,IF(R245="A",4,5))))))</f>
        <v>2</v>
      </c>
      <c r="T245" s="230">
        <f>IF(OR(S245=0,S248=0,S251=0,S252=0,S253=0,S254=0,S255=0,S256=0,S257=0),0,SUM(S245+S248+S251+S252+S253+S254+S255+S256+S257)/9)</f>
        <v>0</v>
      </c>
      <c r="U245" s="233">
        <f>IF(S259=0,0,IF(S259/9&gt;=5,5,S259/9))</f>
        <v>0</v>
      </c>
    </row>
    <row r="246" spans="1:21" ht="15" customHeight="1" x14ac:dyDescent="0.25">
      <c r="A246" s="138" t="s">
        <v>12</v>
      </c>
      <c r="B246" s="142">
        <v>33</v>
      </c>
      <c r="C246" s="142">
        <v>16</v>
      </c>
      <c r="D246" s="141" t="s">
        <v>11</v>
      </c>
      <c r="E246" s="141">
        <f t="shared" si="137"/>
        <v>49</v>
      </c>
      <c r="F246" s="225"/>
      <c r="G246" s="225"/>
      <c r="H246" s="228"/>
      <c r="I246" s="231"/>
      <c r="J246" s="234"/>
      <c r="K246" s="1"/>
      <c r="L246" s="138" t="s">
        <v>12</v>
      </c>
      <c r="M246" s="142">
        <v>26</v>
      </c>
      <c r="N246" s="142">
        <v>18</v>
      </c>
      <c r="O246" s="141" t="s">
        <v>11</v>
      </c>
      <c r="P246" s="141">
        <f t="shared" si="138"/>
        <v>44</v>
      </c>
      <c r="Q246" s="225"/>
      <c r="R246" s="225"/>
      <c r="S246" s="228"/>
      <c r="T246" s="231"/>
      <c r="U246" s="234"/>
    </row>
    <row r="247" spans="1:21" ht="15" customHeight="1" x14ac:dyDescent="0.25">
      <c r="A247" s="139" t="s">
        <v>13</v>
      </c>
      <c r="B247" s="144">
        <f>SUM(B245:B246)</f>
        <v>63</v>
      </c>
      <c r="C247" s="144">
        <f>SUM(C245:C246)</f>
        <v>38</v>
      </c>
      <c r="D247" s="145" t="s">
        <v>11</v>
      </c>
      <c r="E247" s="167">
        <f t="shared" si="137"/>
        <v>101</v>
      </c>
      <c r="F247" s="226"/>
      <c r="G247" s="226"/>
      <c r="H247" s="229"/>
      <c r="I247" s="231"/>
      <c r="J247" s="234"/>
      <c r="K247" s="1"/>
      <c r="L247" s="139" t="s">
        <v>13</v>
      </c>
      <c r="M247" s="144">
        <f>SUM(M245:M246)</f>
        <v>52</v>
      </c>
      <c r="N247" s="144">
        <f>SUM(N245:N246)</f>
        <v>37</v>
      </c>
      <c r="O247" s="145" t="s">
        <v>11</v>
      </c>
      <c r="P247" s="167">
        <f t="shared" si="138"/>
        <v>89</v>
      </c>
      <c r="Q247" s="226"/>
      <c r="R247" s="226"/>
      <c r="S247" s="229"/>
      <c r="T247" s="231"/>
      <c r="U247" s="234"/>
    </row>
    <row r="248" spans="1:21" ht="15" customHeight="1" x14ac:dyDescent="0.25">
      <c r="A248" s="138" t="s">
        <v>14</v>
      </c>
      <c r="B248" s="141">
        <v>25</v>
      </c>
      <c r="C248" s="141" t="s">
        <v>11</v>
      </c>
      <c r="D248" s="141" t="s">
        <v>11</v>
      </c>
      <c r="E248" s="141">
        <f t="shared" si="137"/>
        <v>25</v>
      </c>
      <c r="F248" s="224">
        <f>E250/2</f>
        <v>24</v>
      </c>
      <c r="G248" s="224" t="str">
        <f>IF(F248&gt;=80,"A+",IF(F248&gt;=70,"A",IF(F248&gt;=60,"A-",IF(F248&gt;=50,"B",IF(F248&gt;=40,"C",IF(F248&gt;=33,"D",IF(F248&lt;33,"F")))))))</f>
        <v>F</v>
      </c>
      <c r="H248" s="227">
        <f>IF(G248="F",0,IF(G248="D",1,IF(G248="C",2,IF(G248="B",3,IF(G248="A-",3.5,IF(G248="A",4,5))))))</f>
        <v>0</v>
      </c>
      <c r="I248" s="231"/>
      <c r="J248" s="234"/>
      <c r="K248" s="1"/>
      <c r="L248" s="138" t="s">
        <v>14</v>
      </c>
      <c r="M248" s="141">
        <v>26</v>
      </c>
      <c r="N248" s="141" t="s">
        <v>11</v>
      </c>
      <c r="O248" s="141" t="s">
        <v>11</v>
      </c>
      <c r="P248" s="141">
        <f t="shared" si="138"/>
        <v>26</v>
      </c>
      <c r="Q248" s="224">
        <f>P250/2</f>
        <v>32.5</v>
      </c>
      <c r="R248" s="224" t="str">
        <f>IF(Q248&gt;=80,"A+",IF(Q248&gt;=70,"A",IF(Q248&gt;=60,"A-",IF(Q248&gt;=50,"B",IF(Q248&gt;=40,"C",IF(Q248&gt;=33,"D",IF(Q248&lt;33,"F")))))))</f>
        <v>F</v>
      </c>
      <c r="S248" s="227">
        <f>IF(R248="F",0,IF(R248="D",1,IF(R248="C",2,IF(R248="B",3,IF(R248="A-",3.5,IF(R248="A",4,5))))))</f>
        <v>0</v>
      </c>
      <c r="T248" s="231"/>
      <c r="U248" s="234"/>
    </row>
    <row r="249" spans="1:21" ht="15" customHeight="1" x14ac:dyDescent="0.25">
      <c r="A249" s="138" t="s">
        <v>15</v>
      </c>
      <c r="B249" s="142">
        <v>23</v>
      </c>
      <c r="C249" s="141" t="s">
        <v>11</v>
      </c>
      <c r="D249" s="141" t="s">
        <v>11</v>
      </c>
      <c r="E249" s="141">
        <f t="shared" si="137"/>
        <v>23</v>
      </c>
      <c r="F249" s="225"/>
      <c r="G249" s="225"/>
      <c r="H249" s="228"/>
      <c r="I249" s="231"/>
      <c r="J249" s="234"/>
      <c r="K249" s="1"/>
      <c r="L249" s="138" t="s">
        <v>15</v>
      </c>
      <c r="M249" s="142">
        <v>39</v>
      </c>
      <c r="N249" s="141" t="s">
        <v>11</v>
      </c>
      <c r="O249" s="141" t="s">
        <v>11</v>
      </c>
      <c r="P249" s="141">
        <f t="shared" si="138"/>
        <v>39</v>
      </c>
      <c r="Q249" s="225"/>
      <c r="R249" s="225"/>
      <c r="S249" s="228"/>
      <c r="T249" s="231"/>
      <c r="U249" s="234"/>
    </row>
    <row r="250" spans="1:21" ht="15" customHeight="1" x14ac:dyDescent="0.25">
      <c r="A250" s="139" t="s">
        <v>16</v>
      </c>
      <c r="B250" s="144">
        <f>SUM(B248:B249)</f>
        <v>48</v>
      </c>
      <c r="C250" s="145" t="s">
        <v>11</v>
      </c>
      <c r="D250" s="145" t="s">
        <v>11</v>
      </c>
      <c r="E250" s="167">
        <f t="shared" si="137"/>
        <v>48</v>
      </c>
      <c r="F250" s="226"/>
      <c r="G250" s="226"/>
      <c r="H250" s="229"/>
      <c r="I250" s="231"/>
      <c r="J250" s="234"/>
      <c r="K250" s="1"/>
      <c r="L250" s="139" t="s">
        <v>16</v>
      </c>
      <c r="M250" s="144">
        <f>SUM(M248:M249)</f>
        <v>65</v>
      </c>
      <c r="N250" s="145" t="s">
        <v>11</v>
      </c>
      <c r="O250" s="145" t="s">
        <v>11</v>
      </c>
      <c r="P250" s="167">
        <f t="shared" si="138"/>
        <v>65</v>
      </c>
      <c r="Q250" s="226"/>
      <c r="R250" s="226"/>
      <c r="S250" s="229"/>
      <c r="T250" s="231"/>
      <c r="U250" s="234"/>
    </row>
    <row r="251" spans="1:21" ht="15" customHeight="1" x14ac:dyDescent="0.25">
      <c r="A251" s="124" t="s">
        <v>17</v>
      </c>
      <c r="B251" s="142">
        <v>10</v>
      </c>
      <c r="C251" s="142">
        <v>20</v>
      </c>
      <c r="D251" s="141" t="s">
        <v>11</v>
      </c>
      <c r="E251" s="141">
        <f t="shared" si="137"/>
        <v>30</v>
      </c>
      <c r="F251" s="141">
        <f>SUM(E251)</f>
        <v>30</v>
      </c>
      <c r="G251" s="141" t="str">
        <f>IF(OR(B251&lt;23,C251&lt;10),"F",IF(E251&lt;40,"D",IF(E251&lt;50,"C",IF(E251&lt;60,"B",IF(E251&lt;70,"A-",IF(E251&lt;80,"A","A+"))))))</f>
        <v>F</v>
      </c>
      <c r="H251" s="146">
        <f t="shared" ref="H251:H254" si="139">IF(G251="F",0,IF(G251="D",1,IF(G251="C",2,IF(G251="B",3,IF(G251="A-",3.5,IF(G251="A",4,5))))))</f>
        <v>0</v>
      </c>
      <c r="I251" s="231"/>
      <c r="J251" s="234"/>
      <c r="K251" s="1"/>
      <c r="L251" s="124" t="s">
        <v>17</v>
      </c>
      <c r="M251" s="142">
        <v>26</v>
      </c>
      <c r="N251" s="142">
        <v>19</v>
      </c>
      <c r="O251" s="141" t="s">
        <v>11</v>
      </c>
      <c r="P251" s="141">
        <f t="shared" si="138"/>
        <v>45</v>
      </c>
      <c r="Q251" s="141">
        <f>SUM(P251)</f>
        <v>45</v>
      </c>
      <c r="R251" s="141" t="str">
        <f>IF(OR(M251&lt;23,N251&lt;10),"F",IF(P251&lt;40,"D",IF(P251&lt;50,"C",IF(P251&lt;60,"B",IF(P251&lt;70,"A-",IF(P251&lt;80,"A","A+"))))))</f>
        <v>C</v>
      </c>
      <c r="S251" s="146">
        <f t="shared" ref="S251:S254" si="140">IF(R251="F",0,IF(R251="D",1,IF(R251="C",2,IF(R251="B",3,IF(R251="A-",3.5,IF(R251="A",4,5))))))</f>
        <v>2</v>
      </c>
      <c r="T251" s="231"/>
      <c r="U251" s="234"/>
    </row>
    <row r="252" spans="1:21" ht="15" customHeight="1" x14ac:dyDescent="0.25">
      <c r="A252" s="124" t="s">
        <v>18</v>
      </c>
      <c r="B252" s="142">
        <v>24</v>
      </c>
      <c r="C252" s="142">
        <v>25</v>
      </c>
      <c r="D252" s="141" t="s">
        <v>11</v>
      </c>
      <c r="E252" s="141">
        <f t="shared" si="137"/>
        <v>49</v>
      </c>
      <c r="F252" s="141">
        <f t="shared" ref="F252:F258" si="141">SUM(E252)</f>
        <v>49</v>
      </c>
      <c r="G252" s="141" t="str">
        <f>IF(OR(B252&lt;23,C252&lt;10),"F",IF(E252&lt;40,"D",IF(E252&lt;50,"C",IF(E252&lt;60,"B",IF(E252&lt;70,"A-",IF(E252&lt;80,"A","A+"))))))</f>
        <v>C</v>
      </c>
      <c r="H252" s="146">
        <f t="shared" si="139"/>
        <v>2</v>
      </c>
      <c r="I252" s="231"/>
      <c r="J252" s="234"/>
      <c r="K252" s="1"/>
      <c r="L252" s="124" t="s">
        <v>18</v>
      </c>
      <c r="M252" s="142">
        <v>28</v>
      </c>
      <c r="N252" s="142">
        <v>22</v>
      </c>
      <c r="O252" s="141" t="s">
        <v>11</v>
      </c>
      <c r="P252" s="141">
        <f t="shared" si="138"/>
        <v>50</v>
      </c>
      <c r="Q252" s="141">
        <f t="shared" ref="Q252:Q258" si="142">SUM(P252)</f>
        <v>50</v>
      </c>
      <c r="R252" s="141" t="str">
        <f>IF(OR(M252&lt;23,N252&lt;10),"F",IF(P252&lt;40,"D",IF(P252&lt;50,"C",IF(P252&lt;60,"B",IF(P252&lt;70,"A-",IF(P252&lt;80,"A","A+"))))))</f>
        <v>B</v>
      </c>
      <c r="S252" s="146">
        <f t="shared" si="140"/>
        <v>3</v>
      </c>
      <c r="T252" s="231"/>
      <c r="U252" s="234"/>
    </row>
    <row r="253" spans="1:21" ht="15" customHeight="1" x14ac:dyDescent="0.25">
      <c r="A253" s="124" t="s">
        <v>2</v>
      </c>
      <c r="B253" s="142">
        <v>27</v>
      </c>
      <c r="C253" s="142">
        <v>10</v>
      </c>
      <c r="D253" s="141" t="s">
        <v>11</v>
      </c>
      <c r="E253" s="141">
        <f t="shared" ref="E253" si="143">SUM(B253:D253)</f>
        <v>37</v>
      </c>
      <c r="F253" s="141">
        <f t="shared" ref="F253" si="144">SUM(E253)</f>
        <v>37</v>
      </c>
      <c r="G253" s="141" t="str">
        <f>IF(OR(B253&lt;23,C253&lt;10),"F",IF(E253&lt;40,"D",IF(E253&lt;50,"C",IF(E253&lt;60,"B",IF(E253&lt;70,"A-",IF(E253&lt;80,"A","A+"))))))</f>
        <v>D</v>
      </c>
      <c r="H253" s="146">
        <f t="shared" si="139"/>
        <v>1</v>
      </c>
      <c r="I253" s="231"/>
      <c r="J253" s="234"/>
      <c r="K253" s="1"/>
      <c r="L253" s="124" t="s">
        <v>2</v>
      </c>
      <c r="M253" s="142">
        <v>29</v>
      </c>
      <c r="N253" s="142">
        <v>10</v>
      </c>
      <c r="O253" s="141" t="s">
        <v>11</v>
      </c>
      <c r="P253" s="141">
        <f t="shared" ref="P253" si="145">SUM(M253:O253)</f>
        <v>39</v>
      </c>
      <c r="Q253" s="141">
        <f t="shared" ref="Q253" si="146">SUM(P253)</f>
        <v>39</v>
      </c>
      <c r="R253" s="141" t="str">
        <f>IF(OR(M253&lt;23,N253&lt;10),"F",IF(P253&lt;40,"D",IF(P253&lt;50,"C",IF(P253&lt;60,"B",IF(P253&lt;70,"A-",IF(P253&lt;80,"A","A+"))))))</f>
        <v>D</v>
      </c>
      <c r="S253" s="146">
        <f t="shared" si="140"/>
        <v>1</v>
      </c>
      <c r="T253" s="231"/>
      <c r="U253" s="234"/>
    </row>
    <row r="254" spans="1:21" ht="15" customHeight="1" x14ac:dyDescent="0.25">
      <c r="A254" s="124" t="s">
        <v>20</v>
      </c>
      <c r="B254" s="141">
        <v>0</v>
      </c>
      <c r="C254" s="142">
        <v>13</v>
      </c>
      <c r="D254" s="141">
        <v>15</v>
      </c>
      <c r="E254" s="141">
        <f>SUM(C254:D254)</f>
        <v>28</v>
      </c>
      <c r="F254" s="141">
        <f t="shared" ref="F254" si="147">SUM(E254)</f>
        <v>28</v>
      </c>
      <c r="G254" s="141" t="str">
        <f>IF(OR(C254&lt;8,D254&lt;8,E254&lt;17),"F",IF(E254&lt;20,"D",IF(E254&lt;25,"C",IF(E254&lt;30,"B",IF(E254&lt;35,"A-",IF(E254&lt;40,"A","A+"))))))</f>
        <v>B</v>
      </c>
      <c r="H254" s="141">
        <f t="shared" si="139"/>
        <v>3</v>
      </c>
      <c r="I254" s="231"/>
      <c r="J254" s="234"/>
      <c r="K254" s="1"/>
      <c r="L254" s="124" t="s">
        <v>20</v>
      </c>
      <c r="M254" s="141">
        <v>0</v>
      </c>
      <c r="N254" s="142">
        <v>17</v>
      </c>
      <c r="O254" s="141">
        <v>20</v>
      </c>
      <c r="P254" s="141">
        <f>SUM(N254:O254)</f>
        <v>37</v>
      </c>
      <c r="Q254" s="141">
        <f t="shared" ref="Q254" si="148">SUM(P254)</f>
        <v>37</v>
      </c>
      <c r="R254" s="141" t="str">
        <f>IF(OR(N254&lt;8,O254&lt;8,P254&lt;17),"F",IF(P254&lt;20,"D",IF(P254&lt;25,"C",IF(P254&lt;30,"B",IF(P254&lt;35,"A-",IF(P254&lt;40,"A","A+"))))))</f>
        <v>A</v>
      </c>
      <c r="S254" s="141">
        <f t="shared" si="140"/>
        <v>4</v>
      </c>
      <c r="T254" s="231"/>
      <c r="U254" s="234"/>
    </row>
    <row r="255" spans="1:21" ht="15" customHeight="1" x14ac:dyDescent="0.25">
      <c r="A255" s="124" t="s">
        <v>30</v>
      </c>
      <c r="B255" s="141">
        <v>27</v>
      </c>
      <c r="C255" s="142">
        <v>18</v>
      </c>
      <c r="D255" s="141"/>
      <c r="E255" s="141">
        <f t="shared" ref="E255:E258" si="149">SUM(B255:D255)</f>
        <v>45</v>
      </c>
      <c r="F255" s="141">
        <f t="shared" si="141"/>
        <v>45</v>
      </c>
      <c r="G255" s="141" t="str">
        <f>IF(OR(B255&lt;23,C255&lt;10),"F",IF(E255&lt;40,"D",IF(E255&lt;50,"C",IF(E255&lt;60,"B",IF(E255&lt;70,"A-",IF(E255&lt;80,"A","A+"))))))</f>
        <v>C</v>
      </c>
      <c r="H255" s="141">
        <f>IF(G255="F",0,IF(G255="D",1,IF(G255="C",2,IF(G255="B",3,IF(G255="A-",3.5,IF(G255="A",4,5))))))</f>
        <v>2</v>
      </c>
      <c r="I255" s="231"/>
      <c r="J255" s="234"/>
      <c r="K255" s="1"/>
      <c r="L255" s="124" t="s">
        <v>30</v>
      </c>
      <c r="M255" s="141">
        <v>24</v>
      </c>
      <c r="N255" s="142">
        <v>10</v>
      </c>
      <c r="O255" s="141"/>
      <c r="P255" s="141">
        <f t="shared" ref="P255:P258" si="150">SUM(M255:O255)</f>
        <v>34</v>
      </c>
      <c r="Q255" s="141">
        <f t="shared" si="142"/>
        <v>34</v>
      </c>
      <c r="R255" s="141" t="str">
        <f>IF(OR(M255&lt;23,N255&lt;10),"F",IF(P255&lt;40,"D",IF(P255&lt;50,"C",IF(P255&lt;60,"B",IF(P255&lt;70,"A-",IF(P255&lt;80,"A","A+"))))))</f>
        <v>D</v>
      </c>
      <c r="S255" s="141">
        <f>IF(R255="F",0,IF(R255="D",1,IF(R255="C",2,IF(R255="B",3,IF(R255="A-",3.5,IF(R255="A",4,5))))))</f>
        <v>1</v>
      </c>
      <c r="T255" s="231"/>
      <c r="U255" s="234"/>
    </row>
    <row r="256" spans="1:21" ht="15" customHeight="1" x14ac:dyDescent="0.25">
      <c r="A256" s="124" t="s">
        <v>438</v>
      </c>
      <c r="B256" s="142">
        <v>26</v>
      </c>
      <c r="C256" s="142">
        <v>21</v>
      </c>
      <c r="D256" s="141"/>
      <c r="E256" s="141">
        <f t="shared" si="149"/>
        <v>47</v>
      </c>
      <c r="F256" s="141">
        <f t="shared" si="141"/>
        <v>47</v>
      </c>
      <c r="G256" s="141" t="str">
        <f>IF(OR(B256&lt;23,C256&lt;10),"F",IF(E256&lt;40,"D",IF(E256&lt;50,"C",IF(E256&lt;60,"B",IF(E256&lt;70,"A-",IF(E256&lt;80,"A","A+"))))))</f>
        <v>C</v>
      </c>
      <c r="H256" s="141">
        <f t="shared" ref="H256:H258" si="151">IF(G256="F",0,IF(G256="D",1,IF(G256="C",2,IF(G256="B",3,IF(G256="A-",3.5,IF(G256="A",4,5))))))</f>
        <v>2</v>
      </c>
      <c r="I256" s="231"/>
      <c r="J256" s="234"/>
      <c r="K256" s="1"/>
      <c r="L256" s="124" t="s">
        <v>438</v>
      </c>
      <c r="M256" s="142">
        <v>33</v>
      </c>
      <c r="N256" s="142">
        <v>13</v>
      </c>
      <c r="O256" s="141"/>
      <c r="P256" s="141">
        <f t="shared" si="150"/>
        <v>46</v>
      </c>
      <c r="Q256" s="141">
        <f t="shared" si="142"/>
        <v>46</v>
      </c>
      <c r="R256" s="141" t="str">
        <f>IF(OR(M256&lt;23,N256&lt;10),"F",IF(P256&lt;40,"D",IF(P256&lt;50,"C",IF(P256&lt;60,"B",IF(P256&lt;70,"A-",IF(P256&lt;80,"A","A+"))))))</f>
        <v>C</v>
      </c>
      <c r="S256" s="141">
        <f t="shared" ref="S256:S258" si="152">IF(R256="F",0,IF(R256="D",1,IF(R256="C",2,IF(R256="B",3,IF(R256="A-",3.5,IF(R256="A",4,5))))))</f>
        <v>2</v>
      </c>
      <c r="T256" s="231"/>
      <c r="U256" s="234"/>
    </row>
    <row r="257" spans="1:21" ht="15" customHeight="1" x14ac:dyDescent="0.25">
      <c r="A257" s="124" t="s">
        <v>32</v>
      </c>
      <c r="B257" s="142">
        <v>37</v>
      </c>
      <c r="C257" s="142">
        <v>23</v>
      </c>
      <c r="D257" s="141"/>
      <c r="E257" s="141">
        <f t="shared" si="149"/>
        <v>60</v>
      </c>
      <c r="F257" s="141">
        <f t="shared" si="141"/>
        <v>60</v>
      </c>
      <c r="G257" s="141" t="str">
        <f>IF(OR(B257&lt;23,C257&lt;10),"F",IF(E257&lt;40,"D",IF(E257&lt;50,"C",IF(E257&lt;60,"B",IF(E257&lt;70,"A-",IF(E257&lt;80,"A","A+"))))))</f>
        <v>A-</v>
      </c>
      <c r="H257" s="141">
        <f t="shared" si="151"/>
        <v>3.5</v>
      </c>
      <c r="I257" s="232"/>
      <c r="J257" s="234"/>
      <c r="K257" s="1"/>
      <c r="L257" s="124" t="s">
        <v>32</v>
      </c>
      <c r="M257" s="142">
        <v>25</v>
      </c>
      <c r="N257" s="142">
        <v>17</v>
      </c>
      <c r="O257" s="141"/>
      <c r="P257" s="141">
        <f t="shared" si="150"/>
        <v>42</v>
      </c>
      <c r="Q257" s="141">
        <f t="shared" si="142"/>
        <v>42</v>
      </c>
      <c r="R257" s="141" t="str">
        <f>IF(OR(M257&lt;23,N257&lt;10),"F",IF(P257&lt;40,"D",IF(P257&lt;50,"C",IF(P257&lt;60,"B",IF(P257&lt;70,"A-",IF(P257&lt;80,"A","A+"))))))</f>
        <v>C</v>
      </c>
      <c r="S257" s="141">
        <f t="shared" si="152"/>
        <v>2</v>
      </c>
      <c r="T257" s="232"/>
      <c r="U257" s="234"/>
    </row>
    <row r="258" spans="1:21" ht="15" customHeight="1" x14ac:dyDescent="0.25">
      <c r="A258" s="124" t="s">
        <v>28</v>
      </c>
      <c r="B258" s="142">
        <v>17</v>
      </c>
      <c r="C258" s="142">
        <v>21</v>
      </c>
      <c r="D258" s="141">
        <v>20</v>
      </c>
      <c r="E258" s="141">
        <f t="shared" si="149"/>
        <v>58</v>
      </c>
      <c r="F258" s="141">
        <f t="shared" si="141"/>
        <v>58</v>
      </c>
      <c r="G258" s="141" t="str">
        <f>IF(F258&gt;=80,"A+",IF(F258&gt;=70,"A",IF(F258&gt;=60,"A-",IF(F258&gt;=50,"B",IF(F258&gt;=40,"C",IF(F258&gt;=33,"D",IF(F258&lt;33,"F")))))))</f>
        <v>B</v>
      </c>
      <c r="H258" s="141">
        <f t="shared" si="151"/>
        <v>3</v>
      </c>
      <c r="I258" s="148">
        <f>IF(H258&gt;2,H258-2,0)</f>
        <v>1</v>
      </c>
      <c r="J258" s="235"/>
      <c r="K258" s="1"/>
      <c r="L258" s="124" t="s">
        <v>28</v>
      </c>
      <c r="M258" s="142">
        <v>21</v>
      </c>
      <c r="N258" s="142">
        <v>10</v>
      </c>
      <c r="O258" s="141">
        <v>20</v>
      </c>
      <c r="P258" s="141">
        <f t="shared" si="150"/>
        <v>51</v>
      </c>
      <c r="Q258" s="141">
        <f t="shared" si="142"/>
        <v>51</v>
      </c>
      <c r="R258" s="141" t="str">
        <f>IF(Q258&gt;=80,"A+",IF(Q258&gt;=70,"A",IF(Q258&gt;=60,"A-",IF(Q258&gt;=50,"B",IF(Q258&gt;=40,"C",IF(Q258&gt;=33,"D",IF(Q258&lt;33,"F")))))))</f>
        <v>B</v>
      </c>
      <c r="S258" s="141">
        <f t="shared" si="152"/>
        <v>3</v>
      </c>
      <c r="T258" s="148">
        <f>IF(S258&gt;2,S258-2,0)</f>
        <v>1</v>
      </c>
      <c r="U258" s="235"/>
    </row>
    <row r="259" spans="1:21" x14ac:dyDescent="0.25">
      <c r="A259" s="124" t="s">
        <v>79</v>
      </c>
      <c r="B259" s="145">
        <f>SUM(B247,B250,B251:B258)</f>
        <v>279</v>
      </c>
      <c r="C259" s="145">
        <f>SUM(C247,C251:C258)</f>
        <v>189</v>
      </c>
      <c r="D259" s="145">
        <f>SUM(D254:D258)</f>
        <v>35</v>
      </c>
      <c r="E259" s="164">
        <f>SUM(B259:D259)</f>
        <v>503</v>
      </c>
      <c r="F259" s="141"/>
      <c r="G259" s="162">
        <f>COUNTIF(G245:G257,"=F")</f>
        <v>2</v>
      </c>
      <c r="H259" s="146">
        <f>IF(OR(H245=0,H248=0,H251=0,H252=0,H253=0,H254=0,H255=0,H256=0,H257=0),0,SUM(H245+H248+H251+H252+H253+H254+H255+H256+H257+I258))</f>
        <v>0</v>
      </c>
      <c r="I259" s="163" t="s">
        <v>460</v>
      </c>
      <c r="J259" s="166" t="str">
        <f>IF(OR(H245&lt;1,H248&lt;1,H251&lt;1,H252&lt;1,H253&lt;1,H254&lt;1,H255&lt;1,H256&lt;1,H257&lt;1),"F",IF(J245&lt;2,"D",IF(J245&lt;3,"C",IF(J245&lt;3.5,"B",IF(J245&lt;4,"A-",IF(J245&lt;5,"A","A+"))))))</f>
        <v>F</v>
      </c>
      <c r="K259" s="1"/>
      <c r="L259" s="124" t="s">
        <v>79</v>
      </c>
      <c r="M259" s="145">
        <f>SUM(M247,M250,M251:M258)</f>
        <v>303</v>
      </c>
      <c r="N259" s="145">
        <f>SUM(N247,N251:N258)</f>
        <v>155</v>
      </c>
      <c r="O259" s="145">
        <f>SUM(O254:O258)</f>
        <v>40</v>
      </c>
      <c r="P259" s="164">
        <f>SUM(M259:O259)</f>
        <v>498</v>
      </c>
      <c r="Q259" s="141"/>
      <c r="R259" s="162">
        <f>COUNTIF(R245:R257,"=F")</f>
        <v>1</v>
      </c>
      <c r="S259" s="146">
        <f>IF(OR(S245=0,S248=0,S251=0,S252=0,S253=0,S254=0,S255=0,S256=0,S257=0),0,SUM(S245+S248+S251+S252+S253+S254+S255+S256+S257+T258))</f>
        <v>0</v>
      </c>
      <c r="T259" s="163" t="s">
        <v>460</v>
      </c>
      <c r="U259" s="166" t="str">
        <f>IF(OR(S245&lt;1,S248&lt;1,S251&lt;1,S252&lt;1,S253&lt;1,S254&lt;1,S255&lt;1,S256&lt;1,S257&lt;1),"F",IF(U245&lt;2,"D",IF(U245&lt;3,"C",IF(U245&lt;3.5,"B",IF(U245&lt;4,"A-",IF(U245&lt;5,"A","A+"))))))</f>
        <v>F</v>
      </c>
    </row>
    <row r="260" spans="1:21" s="129" customFormat="1" ht="27.75" x14ac:dyDescent="0.3">
      <c r="A260" s="245" t="s">
        <v>436</v>
      </c>
      <c r="B260" s="245"/>
      <c r="C260" s="245"/>
      <c r="D260" s="245"/>
      <c r="E260" s="245"/>
      <c r="F260" s="245"/>
      <c r="G260" s="245"/>
      <c r="H260" s="245"/>
      <c r="I260" s="245"/>
      <c r="J260" s="245"/>
      <c r="K260" s="245"/>
      <c r="L260" s="245"/>
      <c r="M260" s="245"/>
      <c r="N260" s="245"/>
      <c r="O260" s="245"/>
      <c r="P260" s="245"/>
      <c r="Q260" s="245"/>
      <c r="R260" s="245"/>
      <c r="S260" s="245"/>
      <c r="T260" s="245"/>
      <c r="U260" s="245"/>
    </row>
    <row r="261" spans="1:21" s="129" customFormat="1" ht="19.5" x14ac:dyDescent="0.3">
      <c r="A261" s="247" t="s">
        <v>440</v>
      </c>
      <c r="B261" s="247"/>
      <c r="C261" s="247"/>
      <c r="D261" s="247"/>
      <c r="E261" s="247"/>
      <c r="F261" s="247"/>
      <c r="G261" s="247"/>
      <c r="H261" s="247"/>
      <c r="I261" s="247"/>
      <c r="J261" s="247"/>
      <c r="K261" s="247"/>
      <c r="L261" s="247"/>
      <c r="M261" s="247"/>
      <c r="N261" s="247"/>
      <c r="O261" s="247"/>
      <c r="P261" s="247"/>
      <c r="Q261" s="247"/>
      <c r="R261" s="247"/>
      <c r="S261" s="247"/>
      <c r="T261" s="247"/>
      <c r="U261" s="247"/>
    </row>
    <row r="262" spans="1:21" s="129" customFormat="1" ht="19.5" x14ac:dyDescent="0.3">
      <c r="A262" s="246" t="s">
        <v>512</v>
      </c>
      <c r="B262" s="246"/>
      <c r="C262" s="246"/>
      <c r="D262" s="246"/>
      <c r="E262" s="246"/>
      <c r="F262" s="246"/>
      <c r="G262" s="246"/>
      <c r="H262" s="246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6"/>
      <c r="U262" s="246"/>
    </row>
    <row r="263" spans="1:21" s="129" customFormat="1" ht="21.75" x14ac:dyDescent="0.3">
      <c r="A263" s="122" t="s">
        <v>1</v>
      </c>
      <c r="B263" s="236" t="s">
        <v>441</v>
      </c>
      <c r="C263" s="237"/>
      <c r="D263" s="237"/>
      <c r="E263" s="237"/>
      <c r="F263" s="237"/>
      <c r="G263" s="237"/>
      <c r="H263" s="237"/>
      <c r="I263" s="237"/>
      <c r="J263" s="238"/>
      <c r="K263" s="123"/>
      <c r="L263" s="122" t="s">
        <v>1</v>
      </c>
      <c r="M263" s="236" t="s">
        <v>442</v>
      </c>
      <c r="N263" s="237"/>
      <c r="O263" s="237"/>
      <c r="P263" s="237"/>
      <c r="Q263" s="237"/>
      <c r="R263" s="237"/>
      <c r="S263" s="237"/>
      <c r="T263" s="237"/>
      <c r="U263" s="238"/>
    </row>
    <row r="264" spans="1:21" ht="15" x14ac:dyDescent="0.25">
      <c r="A264" s="124" t="s">
        <v>3</v>
      </c>
      <c r="B264" s="125" t="s">
        <v>4</v>
      </c>
      <c r="C264" s="125" t="s">
        <v>5</v>
      </c>
      <c r="D264" s="125" t="s">
        <v>6</v>
      </c>
      <c r="E264" s="125" t="s">
        <v>7</v>
      </c>
      <c r="F264" s="125" t="s">
        <v>8</v>
      </c>
      <c r="G264" s="125" t="s">
        <v>9</v>
      </c>
      <c r="H264" s="126" t="s">
        <v>78</v>
      </c>
      <c r="I264" s="161" t="s">
        <v>458</v>
      </c>
      <c r="J264" s="161" t="s">
        <v>459</v>
      </c>
      <c r="K264" s="50"/>
      <c r="L264" s="124" t="s">
        <v>3</v>
      </c>
      <c r="M264" s="125" t="s">
        <v>4</v>
      </c>
      <c r="N264" s="125" t="s">
        <v>5</v>
      </c>
      <c r="O264" s="125" t="s">
        <v>6</v>
      </c>
      <c r="P264" s="125" t="s">
        <v>7</v>
      </c>
      <c r="Q264" s="125" t="s">
        <v>8</v>
      </c>
      <c r="R264" s="125" t="s">
        <v>9</v>
      </c>
      <c r="S264" s="126" t="s">
        <v>78</v>
      </c>
      <c r="T264" s="161" t="s">
        <v>458</v>
      </c>
      <c r="U264" s="161" t="s">
        <v>459</v>
      </c>
    </row>
    <row r="265" spans="1:21" ht="15" customHeight="1" x14ac:dyDescent="0.25">
      <c r="A265" s="138" t="s">
        <v>10</v>
      </c>
      <c r="B265" s="141">
        <v>37</v>
      </c>
      <c r="C265" s="141">
        <v>23</v>
      </c>
      <c r="D265" s="141" t="s">
        <v>11</v>
      </c>
      <c r="E265" s="141">
        <f t="shared" ref="E265:E272" si="153">SUM(B265:D265)</f>
        <v>60</v>
      </c>
      <c r="F265" s="224">
        <f>E267/2</f>
        <v>58.5</v>
      </c>
      <c r="G265" s="224" t="str">
        <f>IF(OR(B267&lt;46,C267&lt;20,E267&lt;66),"F",IF(E267&lt;80,"D",IF(E267&lt;100,"C",IF(E267&lt;120,"B",IF(E267&lt;140,"A-",IF(E267&lt;160,"A","A+"))))))</f>
        <v>B</v>
      </c>
      <c r="H265" s="227">
        <f>IF(G265="F",0,IF(G265="D",1,IF(G265="C",2,IF(G265="B",3,IF(G265="A-",3.5,IF(G265="A",4,5))))))</f>
        <v>3</v>
      </c>
      <c r="I265" s="230">
        <f>IF(OR(H265=0,H268=0,H271=0,H272=0,H273=0,H274=0,H275=0,H276=0,H277=0),0,SUM(H265+H268+H271+H272+H273+H274+H275+H276+H277)/9)</f>
        <v>0</v>
      </c>
      <c r="J265" s="233">
        <f>IF(H279=0,0,IF(H279/9&gt;=5,5,H279/9))</f>
        <v>0</v>
      </c>
      <c r="K265" s="149"/>
      <c r="L265" s="138" t="s">
        <v>10</v>
      </c>
      <c r="M265" s="141">
        <v>23</v>
      </c>
      <c r="N265" s="141">
        <v>18</v>
      </c>
      <c r="O265" s="141" t="s">
        <v>11</v>
      </c>
      <c r="P265" s="141">
        <f t="shared" ref="P265:P272" si="154">SUM(M265:O265)</f>
        <v>41</v>
      </c>
      <c r="Q265" s="224">
        <f>P267/2</f>
        <v>38.5</v>
      </c>
      <c r="R265" s="224" t="str">
        <f>IF(OR(M267&lt;46,N267&lt;20,P267&lt;66),"F",IF(P267&lt;80,"D",IF(P267&lt;100,"C",IF(P267&lt;120,"B",IF(P267&lt;140,"A-",IF(P267&lt;160,"A","A+"))))))</f>
        <v>D</v>
      </c>
      <c r="S265" s="227">
        <f>IF(R265="F",0,IF(R265="D",1,IF(R265="C",2,IF(R265="B",3,IF(R265="A-",3.5,IF(R265="A",4,5))))))</f>
        <v>1</v>
      </c>
      <c r="T265" s="230">
        <f>IF(OR(S265=0,S268=0,S271=0,S272=0,S273=0,S274=0,S275=0,S276=0,S277=0),0,SUM(S265+S268+S271+S272+S273+S274+S275+S276+S277)/9)</f>
        <v>0</v>
      </c>
      <c r="U265" s="233">
        <f>IF(S279=0,0,IF(S279/9&gt;=5,5,S279/9))</f>
        <v>0</v>
      </c>
    </row>
    <row r="266" spans="1:21" ht="15" customHeight="1" x14ac:dyDescent="0.25">
      <c r="A266" s="138" t="s">
        <v>12</v>
      </c>
      <c r="B266" s="142">
        <v>41</v>
      </c>
      <c r="C266" s="142">
        <v>16</v>
      </c>
      <c r="D266" s="141" t="s">
        <v>11</v>
      </c>
      <c r="E266" s="141">
        <f t="shared" si="153"/>
        <v>57</v>
      </c>
      <c r="F266" s="225"/>
      <c r="G266" s="225"/>
      <c r="H266" s="228"/>
      <c r="I266" s="231"/>
      <c r="J266" s="234"/>
      <c r="K266" s="149"/>
      <c r="L266" s="138" t="s">
        <v>12</v>
      </c>
      <c r="M266" s="142">
        <v>23</v>
      </c>
      <c r="N266" s="142">
        <v>13</v>
      </c>
      <c r="O266" s="141" t="s">
        <v>11</v>
      </c>
      <c r="P266" s="141">
        <f t="shared" si="154"/>
        <v>36</v>
      </c>
      <c r="Q266" s="225"/>
      <c r="R266" s="225"/>
      <c r="S266" s="228"/>
      <c r="T266" s="231"/>
      <c r="U266" s="234"/>
    </row>
    <row r="267" spans="1:21" ht="15" customHeight="1" x14ac:dyDescent="0.25">
      <c r="A267" s="139" t="s">
        <v>13</v>
      </c>
      <c r="B267" s="144">
        <f>SUM(B265:B266)</f>
        <v>78</v>
      </c>
      <c r="C267" s="144">
        <f>SUM(C265:C266)</f>
        <v>39</v>
      </c>
      <c r="D267" s="145" t="s">
        <v>11</v>
      </c>
      <c r="E267" s="167">
        <f t="shared" si="153"/>
        <v>117</v>
      </c>
      <c r="F267" s="226"/>
      <c r="G267" s="226"/>
      <c r="H267" s="229"/>
      <c r="I267" s="231"/>
      <c r="J267" s="234"/>
      <c r="K267" s="149"/>
      <c r="L267" s="139" t="s">
        <v>13</v>
      </c>
      <c r="M267" s="144">
        <f>SUM(M265:M266)</f>
        <v>46</v>
      </c>
      <c r="N267" s="144">
        <f>SUM(N265:N266)</f>
        <v>31</v>
      </c>
      <c r="O267" s="145" t="s">
        <v>11</v>
      </c>
      <c r="P267" s="167">
        <f t="shared" si="154"/>
        <v>77</v>
      </c>
      <c r="Q267" s="226"/>
      <c r="R267" s="226"/>
      <c r="S267" s="229"/>
      <c r="T267" s="231"/>
      <c r="U267" s="234"/>
    </row>
    <row r="268" spans="1:21" ht="15" customHeight="1" x14ac:dyDescent="0.25">
      <c r="A268" s="138" t="s">
        <v>14</v>
      </c>
      <c r="B268" s="141">
        <v>33</v>
      </c>
      <c r="C268" s="141" t="s">
        <v>11</v>
      </c>
      <c r="D268" s="141" t="s">
        <v>11</v>
      </c>
      <c r="E268" s="141">
        <f t="shared" si="153"/>
        <v>33</v>
      </c>
      <c r="F268" s="224">
        <f>E270/2</f>
        <v>30.5</v>
      </c>
      <c r="G268" s="224" t="str">
        <f>IF(F268&gt;=80,"A+",IF(F268&gt;=70,"A",IF(F268&gt;=60,"A-",IF(F268&gt;=50,"B",IF(F268&gt;=40,"C",IF(F268&gt;=33,"D",IF(F268&lt;33,"F")))))))</f>
        <v>F</v>
      </c>
      <c r="H268" s="227">
        <f>IF(G268="F",0,IF(G268="D",1,IF(G268="C",2,IF(G268="B",3,IF(G268="A-",3.5,IF(G268="A",4,5))))))</f>
        <v>0</v>
      </c>
      <c r="I268" s="231"/>
      <c r="J268" s="234"/>
      <c r="K268" s="149"/>
      <c r="L268" s="138" t="s">
        <v>14</v>
      </c>
      <c r="M268" s="141">
        <v>27</v>
      </c>
      <c r="N268" s="141" t="s">
        <v>11</v>
      </c>
      <c r="O268" s="141" t="s">
        <v>11</v>
      </c>
      <c r="P268" s="141">
        <f t="shared" si="154"/>
        <v>27</v>
      </c>
      <c r="Q268" s="224">
        <f>P270/2</f>
        <v>25.5</v>
      </c>
      <c r="R268" s="224" t="str">
        <f>IF(Q268&gt;=80,"A+",IF(Q268&gt;=70,"A",IF(Q268&gt;=60,"A-",IF(Q268&gt;=50,"B",IF(Q268&gt;=40,"C",IF(Q268&gt;=33,"D",IF(Q268&lt;33,"F")))))))</f>
        <v>F</v>
      </c>
      <c r="S268" s="227">
        <f>IF(R268="F",0,IF(R268="D",1,IF(R268="C",2,IF(R268="B",3,IF(R268="A-",3.5,IF(R268="A",4,5))))))</f>
        <v>0</v>
      </c>
      <c r="T268" s="231"/>
      <c r="U268" s="234"/>
    </row>
    <row r="269" spans="1:21" ht="15" customHeight="1" x14ac:dyDescent="0.25">
      <c r="A269" s="138" t="s">
        <v>15</v>
      </c>
      <c r="B269" s="142">
        <v>28</v>
      </c>
      <c r="C269" s="141" t="s">
        <v>11</v>
      </c>
      <c r="D269" s="141" t="s">
        <v>11</v>
      </c>
      <c r="E269" s="141">
        <f t="shared" si="153"/>
        <v>28</v>
      </c>
      <c r="F269" s="225"/>
      <c r="G269" s="225"/>
      <c r="H269" s="228"/>
      <c r="I269" s="231"/>
      <c r="J269" s="234"/>
      <c r="K269" s="149"/>
      <c r="L269" s="138" t="s">
        <v>15</v>
      </c>
      <c r="M269" s="142">
        <v>24</v>
      </c>
      <c r="N269" s="141" t="s">
        <v>11</v>
      </c>
      <c r="O269" s="141" t="s">
        <v>11</v>
      </c>
      <c r="P269" s="141">
        <f t="shared" si="154"/>
        <v>24</v>
      </c>
      <c r="Q269" s="225"/>
      <c r="R269" s="225"/>
      <c r="S269" s="228"/>
      <c r="T269" s="231"/>
      <c r="U269" s="234"/>
    </row>
    <row r="270" spans="1:21" ht="15" customHeight="1" x14ac:dyDescent="0.25">
      <c r="A270" s="139" t="s">
        <v>16</v>
      </c>
      <c r="B270" s="144">
        <f>SUM(B268:B269)</f>
        <v>61</v>
      </c>
      <c r="C270" s="145" t="s">
        <v>11</v>
      </c>
      <c r="D270" s="145" t="s">
        <v>11</v>
      </c>
      <c r="E270" s="167">
        <f t="shared" si="153"/>
        <v>61</v>
      </c>
      <c r="F270" s="226"/>
      <c r="G270" s="226"/>
      <c r="H270" s="229"/>
      <c r="I270" s="231"/>
      <c r="J270" s="234"/>
      <c r="K270" s="149"/>
      <c r="L270" s="139" t="s">
        <v>16</v>
      </c>
      <c r="M270" s="144">
        <f>SUM(M268:M269)</f>
        <v>51</v>
      </c>
      <c r="N270" s="145" t="s">
        <v>11</v>
      </c>
      <c r="O270" s="145" t="s">
        <v>11</v>
      </c>
      <c r="P270" s="167">
        <f t="shared" si="154"/>
        <v>51</v>
      </c>
      <c r="Q270" s="226"/>
      <c r="R270" s="226"/>
      <c r="S270" s="229"/>
      <c r="T270" s="231"/>
      <c r="U270" s="234"/>
    </row>
    <row r="271" spans="1:21" ht="15" customHeight="1" x14ac:dyDescent="0.25">
      <c r="A271" s="124" t="s">
        <v>17</v>
      </c>
      <c r="B271" s="142">
        <v>23</v>
      </c>
      <c r="C271" s="142">
        <v>19</v>
      </c>
      <c r="D271" s="141" t="s">
        <v>11</v>
      </c>
      <c r="E271" s="141">
        <f t="shared" si="153"/>
        <v>42</v>
      </c>
      <c r="F271" s="141">
        <f>SUM(E271)</f>
        <v>42</v>
      </c>
      <c r="G271" s="141" t="str">
        <f>IF(OR(B271&lt;23,C271&lt;10),"F",IF(E271&lt;40,"D",IF(E271&lt;50,"C",IF(E271&lt;60,"B",IF(E271&lt;70,"A-",IF(E271&lt;80,"A","A+"))))))</f>
        <v>C</v>
      </c>
      <c r="H271" s="146">
        <f t="shared" ref="H271:H274" si="155">IF(G271="F",0,IF(G271="D",1,IF(G271="C",2,IF(G271="B",3,IF(G271="A-",3.5,IF(G271="A",4,5))))))</f>
        <v>2</v>
      </c>
      <c r="I271" s="231"/>
      <c r="J271" s="234"/>
      <c r="K271" s="149"/>
      <c r="L271" s="124" t="s">
        <v>17</v>
      </c>
      <c r="M271" s="142">
        <v>15</v>
      </c>
      <c r="N271" s="142">
        <v>10</v>
      </c>
      <c r="O271" s="141" t="s">
        <v>11</v>
      </c>
      <c r="P271" s="141">
        <f t="shared" si="154"/>
        <v>25</v>
      </c>
      <c r="Q271" s="141">
        <f>SUM(P271)</f>
        <v>25</v>
      </c>
      <c r="R271" s="141" t="str">
        <f>IF(OR(M271&lt;23,N271&lt;10),"F",IF(P271&lt;40,"D",IF(P271&lt;50,"C",IF(P271&lt;60,"B",IF(P271&lt;70,"A-",IF(P271&lt;80,"A","A+"))))))</f>
        <v>F</v>
      </c>
      <c r="S271" s="146">
        <f t="shared" ref="S271:S274" si="156">IF(R271="F",0,IF(R271="D",1,IF(R271="C",2,IF(R271="B",3,IF(R271="A-",3.5,IF(R271="A",4,5))))))</f>
        <v>0</v>
      </c>
      <c r="T271" s="231"/>
      <c r="U271" s="234"/>
    </row>
    <row r="272" spans="1:21" ht="15" customHeight="1" x14ac:dyDescent="0.25">
      <c r="A272" s="124" t="s">
        <v>18</v>
      </c>
      <c r="B272" s="142">
        <v>45</v>
      </c>
      <c r="C272" s="142">
        <v>22</v>
      </c>
      <c r="D272" s="141" t="s">
        <v>11</v>
      </c>
      <c r="E272" s="141">
        <f t="shared" si="153"/>
        <v>67</v>
      </c>
      <c r="F272" s="141">
        <f t="shared" ref="F272:F278" si="157">SUM(E272)</f>
        <v>67</v>
      </c>
      <c r="G272" s="141" t="str">
        <f>IF(OR(B272&lt;23,C272&lt;10),"F",IF(E272&lt;40,"D",IF(E272&lt;50,"C",IF(E272&lt;60,"B",IF(E272&lt;70,"A-",IF(E272&lt;80,"A","A+"))))))</f>
        <v>A-</v>
      </c>
      <c r="H272" s="146">
        <f t="shared" si="155"/>
        <v>3.5</v>
      </c>
      <c r="I272" s="231"/>
      <c r="J272" s="234"/>
      <c r="K272" s="149"/>
      <c r="L272" s="124" t="s">
        <v>18</v>
      </c>
      <c r="M272" s="142">
        <v>26</v>
      </c>
      <c r="N272" s="142">
        <v>20</v>
      </c>
      <c r="O272" s="141" t="s">
        <v>11</v>
      </c>
      <c r="P272" s="141">
        <f t="shared" si="154"/>
        <v>46</v>
      </c>
      <c r="Q272" s="141">
        <f t="shared" ref="Q272:Q278" si="158">SUM(P272)</f>
        <v>46</v>
      </c>
      <c r="R272" s="141" t="str">
        <f>IF(OR(M272&lt;23,N272&lt;10),"F",IF(P272&lt;40,"D",IF(P272&lt;50,"C",IF(P272&lt;60,"B",IF(P272&lt;70,"A-",IF(P272&lt;80,"A","A+"))))))</f>
        <v>C</v>
      </c>
      <c r="S272" s="146">
        <f t="shared" si="156"/>
        <v>2</v>
      </c>
      <c r="T272" s="231"/>
      <c r="U272" s="234"/>
    </row>
    <row r="273" spans="1:21" ht="15" customHeight="1" x14ac:dyDescent="0.25">
      <c r="A273" s="124" t="s">
        <v>2</v>
      </c>
      <c r="B273" s="142">
        <v>37</v>
      </c>
      <c r="C273" s="142">
        <v>15</v>
      </c>
      <c r="D273" s="141" t="s">
        <v>11</v>
      </c>
      <c r="E273" s="141">
        <f t="shared" ref="E273" si="159">SUM(B273:D273)</f>
        <v>52</v>
      </c>
      <c r="F273" s="141">
        <f t="shared" ref="F273" si="160">SUM(E273)</f>
        <v>52</v>
      </c>
      <c r="G273" s="141" t="str">
        <f>IF(OR(B273&lt;23,C273&lt;10),"F",IF(E273&lt;40,"D",IF(E273&lt;50,"C",IF(E273&lt;60,"B",IF(E273&lt;70,"A-",IF(E273&lt;80,"A","A+"))))))</f>
        <v>B</v>
      </c>
      <c r="H273" s="146">
        <f t="shared" si="155"/>
        <v>3</v>
      </c>
      <c r="I273" s="231"/>
      <c r="J273" s="234"/>
      <c r="K273" s="149"/>
      <c r="L273" s="124" t="s">
        <v>2</v>
      </c>
      <c r="M273" s="142">
        <v>29</v>
      </c>
      <c r="N273" s="142">
        <v>10</v>
      </c>
      <c r="O273" s="141" t="s">
        <v>11</v>
      </c>
      <c r="P273" s="141">
        <f t="shared" ref="P273" si="161">SUM(M273:O273)</f>
        <v>39</v>
      </c>
      <c r="Q273" s="141">
        <f t="shared" ref="Q273" si="162">SUM(P273)</f>
        <v>39</v>
      </c>
      <c r="R273" s="141" t="str">
        <f>IF(OR(M273&lt;23,N273&lt;10),"F",IF(P273&lt;40,"D",IF(P273&lt;50,"C",IF(P273&lt;60,"B",IF(P273&lt;70,"A-",IF(P273&lt;80,"A","A+"))))))</f>
        <v>D</v>
      </c>
      <c r="S273" s="146">
        <f t="shared" si="156"/>
        <v>1</v>
      </c>
      <c r="T273" s="231"/>
      <c r="U273" s="234"/>
    </row>
    <row r="274" spans="1:21" ht="15" customHeight="1" x14ac:dyDescent="0.25">
      <c r="A274" s="124" t="s">
        <v>20</v>
      </c>
      <c r="B274" s="141">
        <v>0</v>
      </c>
      <c r="C274" s="142">
        <v>13</v>
      </c>
      <c r="D274" s="141">
        <v>15</v>
      </c>
      <c r="E274" s="141">
        <f>SUM(C274:D274)</f>
        <v>28</v>
      </c>
      <c r="F274" s="141">
        <f t="shared" ref="F274" si="163">SUM(E274)</f>
        <v>28</v>
      </c>
      <c r="G274" s="141" t="str">
        <f>IF(OR(C274&lt;8,D274&lt;8,E274&lt;17),"F",IF(E274&lt;20,"D",IF(E274&lt;25,"C",IF(E274&lt;30,"B",IF(E274&lt;35,"A-",IF(E274&lt;40,"A","A+"))))))</f>
        <v>B</v>
      </c>
      <c r="H274" s="141">
        <f t="shared" si="155"/>
        <v>3</v>
      </c>
      <c r="I274" s="231"/>
      <c r="J274" s="234"/>
      <c r="K274" s="149"/>
      <c r="L274" s="124" t="s">
        <v>20</v>
      </c>
      <c r="M274" s="141">
        <v>0</v>
      </c>
      <c r="N274" s="142">
        <v>17</v>
      </c>
      <c r="O274" s="141">
        <v>15</v>
      </c>
      <c r="P274" s="141">
        <f>SUM(N274:O274)</f>
        <v>32</v>
      </c>
      <c r="Q274" s="141">
        <f t="shared" ref="Q274" si="164">SUM(P274)</f>
        <v>32</v>
      </c>
      <c r="R274" s="141" t="str">
        <f>IF(OR(N274&lt;8,O274&lt;8,P274&lt;17),"F",IF(P274&lt;20,"D",IF(P274&lt;25,"C",IF(P274&lt;30,"B",IF(P274&lt;35,"A-",IF(P274&lt;40,"A","A+"))))))</f>
        <v>A-</v>
      </c>
      <c r="S274" s="141">
        <f t="shared" si="156"/>
        <v>3.5</v>
      </c>
      <c r="T274" s="231"/>
      <c r="U274" s="234"/>
    </row>
    <row r="275" spans="1:21" ht="15" customHeight="1" x14ac:dyDescent="0.25">
      <c r="A275" s="124" t="s">
        <v>30</v>
      </c>
      <c r="B275" s="141">
        <v>29</v>
      </c>
      <c r="C275" s="142">
        <v>18</v>
      </c>
      <c r="D275" s="141"/>
      <c r="E275" s="141">
        <f t="shared" ref="E275:E278" si="165">SUM(B275:D275)</f>
        <v>47</v>
      </c>
      <c r="F275" s="141">
        <f t="shared" si="157"/>
        <v>47</v>
      </c>
      <c r="G275" s="141" t="str">
        <f>IF(OR(B275&lt;23,C275&lt;10),"F",IF(E275&lt;40,"D",IF(E275&lt;50,"C",IF(E275&lt;60,"B",IF(E275&lt;70,"A-",IF(E275&lt;80,"A","A+"))))))</f>
        <v>C</v>
      </c>
      <c r="H275" s="141">
        <f>IF(G275="F",0,IF(G275="D",1,IF(G275="C",2,IF(G275="B",3,IF(G275="A-",3.5,IF(G275="A",4,5))))))</f>
        <v>2</v>
      </c>
      <c r="I275" s="231"/>
      <c r="J275" s="234"/>
      <c r="K275" s="149"/>
      <c r="L275" s="124" t="s">
        <v>30</v>
      </c>
      <c r="M275" s="141">
        <v>13</v>
      </c>
      <c r="N275" s="142">
        <v>16</v>
      </c>
      <c r="O275" s="141"/>
      <c r="P275" s="141">
        <f t="shared" ref="P275:P278" si="166">SUM(M275:O275)</f>
        <v>29</v>
      </c>
      <c r="Q275" s="141">
        <f t="shared" si="158"/>
        <v>29</v>
      </c>
      <c r="R275" s="141" t="str">
        <f>IF(OR(M275&lt;23,N275&lt;10),"F",IF(P275&lt;40,"D",IF(P275&lt;50,"C",IF(P275&lt;60,"B",IF(P275&lt;70,"A-",IF(P275&lt;80,"A","A+"))))))</f>
        <v>F</v>
      </c>
      <c r="S275" s="141">
        <f>IF(R275="F",0,IF(R275="D",1,IF(R275="C",2,IF(R275="B",3,IF(R275="A-",3.5,IF(R275="A",4,5))))))</f>
        <v>0</v>
      </c>
      <c r="T275" s="231"/>
      <c r="U275" s="234"/>
    </row>
    <row r="276" spans="1:21" ht="15" customHeight="1" x14ac:dyDescent="0.25">
      <c r="A276" s="124" t="s">
        <v>438</v>
      </c>
      <c r="B276" s="142">
        <v>41</v>
      </c>
      <c r="C276" s="142">
        <v>21</v>
      </c>
      <c r="D276" s="141"/>
      <c r="E276" s="141">
        <f t="shared" si="165"/>
        <v>62</v>
      </c>
      <c r="F276" s="141">
        <f t="shared" si="157"/>
        <v>62</v>
      </c>
      <c r="G276" s="141" t="str">
        <f>IF(OR(B276&lt;23,C276&lt;10),"F",IF(E276&lt;40,"D",IF(E276&lt;50,"C",IF(E276&lt;60,"B",IF(E276&lt;70,"A-",IF(E276&lt;80,"A","A+"))))))</f>
        <v>A-</v>
      </c>
      <c r="H276" s="141">
        <f t="shared" ref="H276:H278" si="167">IF(G276="F",0,IF(G276="D",1,IF(G276="C",2,IF(G276="B",3,IF(G276="A-",3.5,IF(G276="A",4,5))))))</f>
        <v>3.5</v>
      </c>
      <c r="I276" s="231"/>
      <c r="J276" s="234"/>
      <c r="K276" s="149"/>
      <c r="L276" s="124" t="s">
        <v>438</v>
      </c>
      <c r="M276" s="142">
        <v>23</v>
      </c>
      <c r="N276" s="142">
        <v>14</v>
      </c>
      <c r="O276" s="141"/>
      <c r="P276" s="141">
        <f t="shared" si="166"/>
        <v>37</v>
      </c>
      <c r="Q276" s="141">
        <f t="shared" si="158"/>
        <v>37</v>
      </c>
      <c r="R276" s="141" t="str">
        <f>IF(OR(M276&lt;23,N276&lt;10),"F",IF(P276&lt;40,"D",IF(P276&lt;50,"C",IF(P276&lt;60,"B",IF(P276&lt;70,"A-",IF(P276&lt;80,"A","A+"))))))</f>
        <v>D</v>
      </c>
      <c r="S276" s="141">
        <f t="shared" ref="S276:S278" si="168">IF(R276="F",0,IF(R276="D",1,IF(R276="C",2,IF(R276="B",3,IF(R276="A-",3.5,IF(R276="A",4,5))))))</f>
        <v>1</v>
      </c>
      <c r="T276" s="231"/>
      <c r="U276" s="234"/>
    </row>
    <row r="277" spans="1:21" ht="15" customHeight="1" x14ac:dyDescent="0.25">
      <c r="A277" s="124" t="s">
        <v>32</v>
      </c>
      <c r="B277" s="142">
        <v>47</v>
      </c>
      <c r="C277" s="142">
        <v>25</v>
      </c>
      <c r="D277" s="141"/>
      <c r="E277" s="141">
        <f t="shared" si="165"/>
        <v>72</v>
      </c>
      <c r="F277" s="141">
        <f t="shared" si="157"/>
        <v>72</v>
      </c>
      <c r="G277" s="141" t="str">
        <f>IF(OR(B277&lt;23,C277&lt;10),"F",IF(E277&lt;40,"D",IF(E277&lt;50,"C",IF(E277&lt;60,"B",IF(E277&lt;70,"A-",IF(E277&lt;80,"A","A+"))))))</f>
        <v>A</v>
      </c>
      <c r="H277" s="141">
        <f t="shared" si="167"/>
        <v>4</v>
      </c>
      <c r="I277" s="232"/>
      <c r="J277" s="234"/>
      <c r="K277" s="149"/>
      <c r="L277" s="124" t="s">
        <v>32</v>
      </c>
      <c r="M277" s="142">
        <v>24</v>
      </c>
      <c r="N277" s="142">
        <v>12</v>
      </c>
      <c r="O277" s="141"/>
      <c r="P277" s="141">
        <f t="shared" si="166"/>
        <v>36</v>
      </c>
      <c r="Q277" s="141">
        <f t="shared" si="158"/>
        <v>36</v>
      </c>
      <c r="R277" s="141" t="str">
        <f>IF(OR(M277&lt;23,N277&lt;10),"F",IF(P277&lt;40,"D",IF(P277&lt;50,"C",IF(P277&lt;60,"B",IF(P277&lt;70,"A-",IF(P277&lt;80,"A","A+"))))))</f>
        <v>D</v>
      </c>
      <c r="S277" s="141">
        <f t="shared" si="168"/>
        <v>1</v>
      </c>
      <c r="T277" s="232"/>
      <c r="U277" s="234"/>
    </row>
    <row r="278" spans="1:21" ht="15" customHeight="1" x14ac:dyDescent="0.25">
      <c r="A278" s="124" t="s">
        <v>28</v>
      </c>
      <c r="B278" s="142">
        <v>25</v>
      </c>
      <c r="C278" s="142">
        <v>17</v>
      </c>
      <c r="D278" s="141">
        <v>20</v>
      </c>
      <c r="E278" s="141">
        <f t="shared" si="165"/>
        <v>62</v>
      </c>
      <c r="F278" s="141">
        <f t="shared" si="157"/>
        <v>62</v>
      </c>
      <c r="G278" s="141" t="str">
        <f>IF(F278&gt;=80,"A+",IF(F278&gt;=70,"A",IF(F278&gt;=60,"A-",IF(F278&gt;=50,"B",IF(F278&gt;=40,"C",IF(F278&gt;=33,"D",IF(F278&lt;33,"F")))))))</f>
        <v>A-</v>
      </c>
      <c r="H278" s="141">
        <f t="shared" si="167"/>
        <v>3.5</v>
      </c>
      <c r="I278" s="148">
        <f>IF(H278&gt;2,H278-2,0)</f>
        <v>1.5</v>
      </c>
      <c r="J278" s="235"/>
      <c r="K278" s="149"/>
      <c r="L278" s="124" t="s">
        <v>28</v>
      </c>
      <c r="M278" s="142">
        <v>15</v>
      </c>
      <c r="N278" s="142">
        <v>11</v>
      </c>
      <c r="O278" s="141">
        <v>20</v>
      </c>
      <c r="P278" s="141">
        <f t="shared" si="166"/>
        <v>46</v>
      </c>
      <c r="Q278" s="141">
        <f t="shared" si="158"/>
        <v>46</v>
      </c>
      <c r="R278" s="141" t="str">
        <f>IF(Q278&gt;=80,"A+",IF(Q278&gt;=70,"A",IF(Q278&gt;=60,"A-",IF(Q278&gt;=50,"B",IF(Q278&gt;=40,"C",IF(Q278&gt;=33,"D",IF(Q278&lt;33,"F")))))))</f>
        <v>C</v>
      </c>
      <c r="S278" s="141">
        <f t="shared" si="168"/>
        <v>2</v>
      </c>
      <c r="T278" s="148">
        <f>IF(S278&gt;2,S278-2,0)</f>
        <v>0</v>
      </c>
      <c r="U278" s="235"/>
    </row>
    <row r="279" spans="1:21" x14ac:dyDescent="0.25">
      <c r="A279" s="124" t="s">
        <v>79</v>
      </c>
      <c r="B279" s="145">
        <f>SUM(B267,B270,B271:B278)</f>
        <v>386</v>
      </c>
      <c r="C279" s="145">
        <f>SUM(C267,C271:C278)</f>
        <v>189</v>
      </c>
      <c r="D279" s="145">
        <f>SUM(D274:D278)</f>
        <v>35</v>
      </c>
      <c r="E279" s="164">
        <f>SUM(B279:D279)</f>
        <v>610</v>
      </c>
      <c r="F279" s="141"/>
      <c r="G279" s="162">
        <f>COUNTIF(G265:G277,"=F")</f>
        <v>1</v>
      </c>
      <c r="H279" s="146">
        <f>IF(OR(H265=0,H268=0,H271=0,H272=0,H273=0,H274=0,H275=0,H276=0,H277=0),0,SUM(H265+H268+H271+H272+H273+H274+H275+H276+H277+I278))</f>
        <v>0</v>
      </c>
      <c r="I279" s="163" t="s">
        <v>460</v>
      </c>
      <c r="J279" s="166" t="str">
        <f>IF(OR(H265&lt;1,H268&lt;1,H271&lt;1,H272&lt;1,H273&lt;1,H274&lt;1,H275&lt;1,H276&lt;1,H277&lt;1),"F",IF(J265&lt;2,"D",IF(J265&lt;3,"C",IF(J265&lt;3.5,"B",IF(J265&lt;4,"A-",IF(J265&lt;5,"A","A+"))))))</f>
        <v>F</v>
      </c>
      <c r="K279" s="149"/>
      <c r="L279" s="124" t="s">
        <v>79</v>
      </c>
      <c r="M279" s="145">
        <f>SUM(M267,M270,M271:M278)</f>
        <v>242</v>
      </c>
      <c r="N279" s="145">
        <f>SUM(N267,N271:N278)</f>
        <v>141</v>
      </c>
      <c r="O279" s="145">
        <f>SUM(O274:O278)</f>
        <v>35</v>
      </c>
      <c r="P279" s="164">
        <f>SUM(M279:O279)</f>
        <v>418</v>
      </c>
      <c r="Q279" s="141"/>
      <c r="R279" s="162">
        <f>COUNTIF(R265:R277,"=F")</f>
        <v>3</v>
      </c>
      <c r="S279" s="146">
        <f>IF(OR(S265=0,S268=0,S271=0,S272=0,S273=0,S274=0,S275=0,S276=0,S277=0),0,SUM(S265+S268+S271+S272+S273+S274+S275+S276+S277+T278))</f>
        <v>0</v>
      </c>
      <c r="T279" s="163" t="s">
        <v>460</v>
      </c>
      <c r="U279" s="166" t="str">
        <f>IF(OR(S265&lt;1,S268&lt;1,S271&lt;1,S272&lt;1,S273&lt;1,S274&lt;1,S275&lt;1,S276&lt;1,S277&lt;1),"F",IF(U265&lt;2,"D",IF(U265&lt;3,"C",IF(U265&lt;3.5,"B",IF(U265&lt;4,"A-",IF(U265&lt;5,"A","A+"))))))</f>
        <v>F</v>
      </c>
    </row>
    <row r="280" spans="1:21" s="129" customFormat="1" ht="21.75" x14ac:dyDescent="0.3">
      <c r="A280" s="130" t="s">
        <v>1</v>
      </c>
      <c r="B280" s="236" t="s">
        <v>462</v>
      </c>
      <c r="C280" s="237"/>
      <c r="D280" s="237"/>
      <c r="E280" s="237"/>
      <c r="F280" s="237"/>
      <c r="G280" s="237"/>
      <c r="H280" s="237"/>
      <c r="I280" s="237"/>
      <c r="J280" s="238"/>
      <c r="K280" s="121"/>
      <c r="L280" s="130" t="s">
        <v>1</v>
      </c>
      <c r="M280" s="236" t="s">
        <v>463</v>
      </c>
      <c r="N280" s="237"/>
      <c r="O280" s="237"/>
      <c r="P280" s="237"/>
      <c r="Q280" s="237"/>
      <c r="R280" s="237"/>
      <c r="S280" s="237"/>
      <c r="T280" s="237"/>
      <c r="U280" s="238"/>
    </row>
    <row r="281" spans="1:21" ht="15" x14ac:dyDescent="0.25">
      <c r="A281" s="124" t="s">
        <v>3</v>
      </c>
      <c r="B281" s="125" t="s">
        <v>4</v>
      </c>
      <c r="C281" s="125" t="s">
        <v>5</v>
      </c>
      <c r="D281" s="125" t="s">
        <v>6</v>
      </c>
      <c r="E281" s="125" t="s">
        <v>7</v>
      </c>
      <c r="F281" s="125" t="s">
        <v>8</v>
      </c>
      <c r="G281" s="125" t="s">
        <v>9</v>
      </c>
      <c r="H281" s="126" t="s">
        <v>78</v>
      </c>
      <c r="I281" s="161" t="s">
        <v>458</v>
      </c>
      <c r="J281" s="161" t="s">
        <v>459</v>
      </c>
      <c r="K281" s="149"/>
      <c r="L281" s="124" t="s">
        <v>3</v>
      </c>
      <c r="M281" s="125" t="s">
        <v>4</v>
      </c>
      <c r="N281" s="125" t="s">
        <v>5</v>
      </c>
      <c r="O281" s="125" t="s">
        <v>6</v>
      </c>
      <c r="P281" s="125" t="s">
        <v>7</v>
      </c>
      <c r="Q281" s="125" t="s">
        <v>8</v>
      </c>
      <c r="R281" s="125" t="s">
        <v>9</v>
      </c>
      <c r="S281" s="126" t="s">
        <v>78</v>
      </c>
      <c r="T281" s="161" t="s">
        <v>458</v>
      </c>
      <c r="U281" s="161" t="s">
        <v>459</v>
      </c>
    </row>
    <row r="282" spans="1:21" ht="15" customHeight="1" x14ac:dyDescent="0.25">
      <c r="A282" s="138" t="s">
        <v>10</v>
      </c>
      <c r="B282" s="141">
        <v>25</v>
      </c>
      <c r="C282" s="141">
        <v>21</v>
      </c>
      <c r="D282" s="141" t="s">
        <v>11</v>
      </c>
      <c r="E282" s="141">
        <f t="shared" ref="E282:E289" si="169">SUM(B282:D282)</f>
        <v>46</v>
      </c>
      <c r="F282" s="224">
        <f>E284/2</f>
        <v>41</v>
      </c>
      <c r="G282" s="224" t="str">
        <f>IF(OR(B284&lt;46,C284&lt;20,E284&lt;66),"F",IF(E284&lt;80,"D",IF(E284&lt;100,"C",IF(E284&lt;120,"B",IF(E284&lt;140,"A-",IF(E284&lt;160,"A","A+"))))))</f>
        <v>C</v>
      </c>
      <c r="H282" s="227">
        <f>IF(G282="F",0,IF(G282="D",1,IF(G282="C",2,IF(G282="B",3,IF(G282="A-",3.5,IF(G282="A",4,5))))))</f>
        <v>2</v>
      </c>
      <c r="I282" s="230">
        <f>IF(OR(H282=0,H285=0,H288=0,H289=0,H290=0,H291=0,H292=0,H293=0,H294=0),0,SUM(H282+H285+H288+H289+H290+H291+H292+H293+H294)/9)</f>
        <v>0</v>
      </c>
      <c r="J282" s="233">
        <f>IF(H296=0,0,IF(H296/9&gt;=5,5,H296/9))</f>
        <v>0</v>
      </c>
      <c r="K282" s="149"/>
      <c r="L282" s="138" t="s">
        <v>10</v>
      </c>
      <c r="M282" s="141">
        <v>23</v>
      </c>
      <c r="N282" s="141">
        <v>23</v>
      </c>
      <c r="O282" s="141" t="s">
        <v>11</v>
      </c>
      <c r="P282" s="141">
        <f t="shared" ref="P282:P289" si="170">SUM(M282:O282)</f>
        <v>46</v>
      </c>
      <c r="Q282" s="224">
        <f>P284/2</f>
        <v>41</v>
      </c>
      <c r="R282" s="224" t="str">
        <f>IF(OR(M284&lt;46,N284&lt;20,P284&lt;66),"F",IF(P284&lt;80,"D",IF(P284&lt;100,"C",IF(P284&lt;120,"B",IF(P284&lt;140,"A-",IF(P284&lt;160,"A","A+"))))))</f>
        <v>C</v>
      </c>
      <c r="S282" s="227">
        <f>IF(R282="F",0,IF(R282="D",1,IF(R282="C",2,IF(R282="B",3,IF(R282="A-",3.5,IF(R282="A",4,5))))))</f>
        <v>2</v>
      </c>
      <c r="T282" s="230">
        <f>IF(OR(S282=0,S285=0,S288=0,S289=0,S290=0,S291=0,S292=0,S293=0,S294=0),0,SUM(S282+S285+S288+S289+S290+S291+S292+S293+S294)/9)</f>
        <v>1.6111111111111112</v>
      </c>
      <c r="U282" s="233">
        <f>IF(S296=0,0,IF(S296/9&gt;=5,5,S296/9))</f>
        <v>1.6111111111111112</v>
      </c>
    </row>
    <row r="283" spans="1:21" ht="15" customHeight="1" x14ac:dyDescent="0.25">
      <c r="A283" s="138" t="s">
        <v>12</v>
      </c>
      <c r="B283" s="142">
        <v>23</v>
      </c>
      <c r="C283" s="142">
        <v>13</v>
      </c>
      <c r="D283" s="141" t="s">
        <v>11</v>
      </c>
      <c r="E283" s="141">
        <f t="shared" si="169"/>
        <v>36</v>
      </c>
      <c r="F283" s="225"/>
      <c r="G283" s="225"/>
      <c r="H283" s="228"/>
      <c r="I283" s="231"/>
      <c r="J283" s="234"/>
      <c r="K283" s="149"/>
      <c r="L283" s="138" t="s">
        <v>12</v>
      </c>
      <c r="M283" s="142">
        <v>23</v>
      </c>
      <c r="N283" s="142">
        <v>13</v>
      </c>
      <c r="O283" s="141" t="s">
        <v>11</v>
      </c>
      <c r="P283" s="141">
        <f t="shared" si="170"/>
        <v>36</v>
      </c>
      <c r="Q283" s="225"/>
      <c r="R283" s="225"/>
      <c r="S283" s="228"/>
      <c r="T283" s="231"/>
      <c r="U283" s="234"/>
    </row>
    <row r="284" spans="1:21" ht="15" customHeight="1" x14ac:dyDescent="0.25">
      <c r="A284" s="139" t="s">
        <v>13</v>
      </c>
      <c r="B284" s="144">
        <f>SUM(B282:B283)</f>
        <v>48</v>
      </c>
      <c r="C284" s="144">
        <f>SUM(C282:C283)</f>
        <v>34</v>
      </c>
      <c r="D284" s="145" t="s">
        <v>11</v>
      </c>
      <c r="E284" s="167">
        <f t="shared" si="169"/>
        <v>82</v>
      </c>
      <c r="F284" s="226"/>
      <c r="G284" s="226"/>
      <c r="H284" s="229"/>
      <c r="I284" s="231"/>
      <c r="J284" s="234"/>
      <c r="K284" s="149"/>
      <c r="L284" s="139" t="s">
        <v>13</v>
      </c>
      <c r="M284" s="144">
        <f>SUM(M282:M283)</f>
        <v>46</v>
      </c>
      <c r="N284" s="144">
        <f>SUM(N282:N283)</f>
        <v>36</v>
      </c>
      <c r="O284" s="145" t="s">
        <v>11</v>
      </c>
      <c r="P284" s="167">
        <f t="shared" si="170"/>
        <v>82</v>
      </c>
      <c r="Q284" s="226"/>
      <c r="R284" s="226"/>
      <c r="S284" s="229"/>
      <c r="T284" s="231"/>
      <c r="U284" s="234"/>
    </row>
    <row r="285" spans="1:21" ht="15" customHeight="1" x14ac:dyDescent="0.25">
      <c r="A285" s="138" t="s">
        <v>14</v>
      </c>
      <c r="B285" s="141">
        <v>23</v>
      </c>
      <c r="C285" s="141" t="s">
        <v>11</v>
      </c>
      <c r="D285" s="141" t="s">
        <v>11</v>
      </c>
      <c r="E285" s="141">
        <f t="shared" si="169"/>
        <v>23</v>
      </c>
      <c r="F285" s="224">
        <f>E287/2</f>
        <v>25.5</v>
      </c>
      <c r="G285" s="224" t="str">
        <f>IF(F285&gt;=80,"A+",IF(F285&gt;=70,"A",IF(F285&gt;=60,"A-",IF(F285&gt;=50,"B",IF(F285&gt;=40,"C",IF(F285&gt;=33,"D",IF(F285&lt;33,"F")))))))</f>
        <v>F</v>
      </c>
      <c r="H285" s="227">
        <f>IF(G285="F",0,IF(G285="D",1,IF(G285="C",2,IF(G285="B",3,IF(G285="A-",3.5,IF(G285="A",4,5))))))</f>
        <v>0</v>
      </c>
      <c r="I285" s="231"/>
      <c r="J285" s="234"/>
      <c r="K285" s="149"/>
      <c r="L285" s="138" t="s">
        <v>14</v>
      </c>
      <c r="M285" s="141">
        <v>43</v>
      </c>
      <c r="N285" s="141" t="s">
        <v>11</v>
      </c>
      <c r="O285" s="141" t="s">
        <v>11</v>
      </c>
      <c r="P285" s="141">
        <f t="shared" si="170"/>
        <v>43</v>
      </c>
      <c r="Q285" s="224">
        <f>P287/2</f>
        <v>34</v>
      </c>
      <c r="R285" s="224" t="str">
        <f>IF(Q285&gt;=80,"A+",IF(Q285&gt;=70,"A",IF(Q285&gt;=60,"A-",IF(Q285&gt;=50,"B",IF(Q285&gt;=40,"C",IF(Q285&gt;=33,"D",IF(Q285&lt;33,"F")))))))</f>
        <v>D</v>
      </c>
      <c r="S285" s="227">
        <f>IF(R285="F",0,IF(R285="D",1,IF(R285="C",2,IF(R285="B",3,IF(R285="A-",3.5,IF(R285="A",4,5))))))</f>
        <v>1</v>
      </c>
      <c r="T285" s="231"/>
      <c r="U285" s="234"/>
    </row>
    <row r="286" spans="1:21" ht="15" customHeight="1" x14ac:dyDescent="0.25">
      <c r="A286" s="138" t="s">
        <v>15</v>
      </c>
      <c r="B286" s="142">
        <v>28</v>
      </c>
      <c r="C286" s="141" t="s">
        <v>11</v>
      </c>
      <c r="D286" s="141" t="s">
        <v>11</v>
      </c>
      <c r="E286" s="141">
        <f t="shared" si="169"/>
        <v>28</v>
      </c>
      <c r="F286" s="225"/>
      <c r="G286" s="225"/>
      <c r="H286" s="228"/>
      <c r="I286" s="231"/>
      <c r="J286" s="234"/>
      <c r="K286" s="149"/>
      <c r="L286" s="138" t="s">
        <v>15</v>
      </c>
      <c r="M286" s="142">
        <v>25</v>
      </c>
      <c r="N286" s="141" t="s">
        <v>11</v>
      </c>
      <c r="O286" s="141" t="s">
        <v>11</v>
      </c>
      <c r="P286" s="141">
        <f t="shared" si="170"/>
        <v>25</v>
      </c>
      <c r="Q286" s="225"/>
      <c r="R286" s="225"/>
      <c r="S286" s="228"/>
      <c r="T286" s="231"/>
      <c r="U286" s="234"/>
    </row>
    <row r="287" spans="1:21" ht="15" customHeight="1" x14ac:dyDescent="0.25">
      <c r="A287" s="139" t="s">
        <v>16</v>
      </c>
      <c r="B287" s="144">
        <f>SUM(B285:B286)</f>
        <v>51</v>
      </c>
      <c r="C287" s="145" t="s">
        <v>11</v>
      </c>
      <c r="D287" s="145" t="s">
        <v>11</v>
      </c>
      <c r="E287" s="167">
        <f t="shared" si="169"/>
        <v>51</v>
      </c>
      <c r="F287" s="226"/>
      <c r="G287" s="226"/>
      <c r="H287" s="229"/>
      <c r="I287" s="231"/>
      <c r="J287" s="234"/>
      <c r="K287" s="149"/>
      <c r="L287" s="139" t="s">
        <v>16</v>
      </c>
      <c r="M287" s="144">
        <f>SUM(M285:M286)</f>
        <v>68</v>
      </c>
      <c r="N287" s="145" t="s">
        <v>11</v>
      </c>
      <c r="O287" s="145" t="s">
        <v>11</v>
      </c>
      <c r="P287" s="167">
        <f t="shared" si="170"/>
        <v>68</v>
      </c>
      <c r="Q287" s="226"/>
      <c r="R287" s="226"/>
      <c r="S287" s="229"/>
      <c r="T287" s="231"/>
      <c r="U287" s="234"/>
    </row>
    <row r="288" spans="1:21" ht="15" customHeight="1" x14ac:dyDescent="0.25">
      <c r="A288" s="124" t="s">
        <v>17</v>
      </c>
      <c r="B288" s="142">
        <v>23</v>
      </c>
      <c r="C288" s="142">
        <v>19</v>
      </c>
      <c r="D288" s="141" t="s">
        <v>11</v>
      </c>
      <c r="E288" s="141">
        <f t="shared" si="169"/>
        <v>42</v>
      </c>
      <c r="F288" s="141">
        <f>SUM(E288)</f>
        <v>42</v>
      </c>
      <c r="G288" s="141" t="str">
        <f>IF(OR(B288&lt;23,C288&lt;10),"F",IF(E288&lt;40,"D",IF(E288&lt;50,"C",IF(E288&lt;60,"B",IF(E288&lt;70,"A-",IF(E288&lt;80,"A","A+"))))))</f>
        <v>C</v>
      </c>
      <c r="H288" s="146">
        <f t="shared" ref="H288:H291" si="171">IF(G288="F",0,IF(G288="D",1,IF(G288="C",2,IF(G288="B",3,IF(G288="A-",3.5,IF(G288="A",4,5))))))</f>
        <v>2</v>
      </c>
      <c r="I288" s="231"/>
      <c r="J288" s="234"/>
      <c r="K288" s="149"/>
      <c r="L288" s="124" t="s">
        <v>17</v>
      </c>
      <c r="M288" s="142">
        <v>23</v>
      </c>
      <c r="N288" s="142">
        <v>12</v>
      </c>
      <c r="O288" s="141" t="s">
        <v>11</v>
      </c>
      <c r="P288" s="141">
        <f t="shared" si="170"/>
        <v>35</v>
      </c>
      <c r="Q288" s="141">
        <f>SUM(P288)</f>
        <v>35</v>
      </c>
      <c r="R288" s="141" t="str">
        <f>IF(OR(M288&lt;23,N288&lt;10),"F",IF(P288&lt;40,"D",IF(P288&lt;50,"C",IF(P288&lt;60,"B",IF(P288&lt;70,"A-",IF(P288&lt;80,"A","A+"))))))</f>
        <v>D</v>
      </c>
      <c r="S288" s="146">
        <f t="shared" ref="S288:S291" si="172">IF(R288="F",0,IF(R288="D",1,IF(R288="C",2,IF(R288="B",3,IF(R288="A-",3.5,IF(R288="A",4,5))))))</f>
        <v>1</v>
      </c>
      <c r="T288" s="231"/>
      <c r="U288" s="234"/>
    </row>
    <row r="289" spans="1:21" ht="15" customHeight="1" x14ac:dyDescent="0.25">
      <c r="A289" s="124" t="s">
        <v>18</v>
      </c>
      <c r="B289" s="142">
        <v>28</v>
      </c>
      <c r="C289" s="142">
        <v>19</v>
      </c>
      <c r="D289" s="141" t="s">
        <v>11</v>
      </c>
      <c r="E289" s="141">
        <f t="shared" si="169"/>
        <v>47</v>
      </c>
      <c r="F289" s="141">
        <f t="shared" ref="F289:F295" si="173">SUM(E289)</f>
        <v>47</v>
      </c>
      <c r="G289" s="141" t="str">
        <f>IF(OR(B289&lt;23,C289&lt;10),"F",IF(E289&lt;40,"D",IF(E289&lt;50,"C",IF(E289&lt;60,"B",IF(E289&lt;70,"A-",IF(E289&lt;80,"A","A+"))))))</f>
        <v>C</v>
      </c>
      <c r="H289" s="146">
        <f t="shared" si="171"/>
        <v>2</v>
      </c>
      <c r="I289" s="231"/>
      <c r="J289" s="234"/>
      <c r="K289" s="149"/>
      <c r="L289" s="124" t="s">
        <v>18</v>
      </c>
      <c r="M289" s="142">
        <v>26</v>
      </c>
      <c r="N289" s="142">
        <v>22</v>
      </c>
      <c r="O289" s="141" t="s">
        <v>11</v>
      </c>
      <c r="P289" s="141">
        <f t="shared" si="170"/>
        <v>48</v>
      </c>
      <c r="Q289" s="141">
        <f t="shared" ref="Q289:Q295" si="174">SUM(P289)</f>
        <v>48</v>
      </c>
      <c r="R289" s="141" t="str">
        <f>IF(OR(M289&lt;23,N289&lt;10),"F",IF(P289&lt;40,"D",IF(P289&lt;50,"C",IF(P289&lt;60,"B",IF(P289&lt;70,"A-",IF(P289&lt;80,"A","A+"))))))</f>
        <v>C</v>
      </c>
      <c r="S289" s="146">
        <f t="shared" si="172"/>
        <v>2</v>
      </c>
      <c r="T289" s="231"/>
      <c r="U289" s="234"/>
    </row>
    <row r="290" spans="1:21" ht="15" customHeight="1" x14ac:dyDescent="0.25">
      <c r="A290" s="124" t="s">
        <v>2</v>
      </c>
      <c r="B290" s="142">
        <v>26</v>
      </c>
      <c r="C290" s="142">
        <v>14</v>
      </c>
      <c r="D290" s="141" t="s">
        <v>11</v>
      </c>
      <c r="E290" s="141">
        <f t="shared" ref="E290" si="175">SUM(B290:D290)</f>
        <v>40</v>
      </c>
      <c r="F290" s="141">
        <f t="shared" ref="F290" si="176">SUM(E290)</f>
        <v>40</v>
      </c>
      <c r="G290" s="141" t="str">
        <f>IF(OR(B290&lt;23,C290&lt;10),"F",IF(E290&lt;40,"D",IF(E290&lt;50,"C",IF(E290&lt;60,"B",IF(E290&lt;70,"A-",IF(E290&lt;80,"A","A+"))))))</f>
        <v>C</v>
      </c>
      <c r="H290" s="146">
        <f t="shared" si="171"/>
        <v>2</v>
      </c>
      <c r="I290" s="231"/>
      <c r="J290" s="234"/>
      <c r="K290" s="149"/>
      <c r="L290" s="124" t="s">
        <v>2</v>
      </c>
      <c r="M290" s="142">
        <v>27</v>
      </c>
      <c r="N290" s="142">
        <v>10</v>
      </c>
      <c r="O290" s="141" t="s">
        <v>11</v>
      </c>
      <c r="P290" s="141">
        <f t="shared" ref="P290" si="177">SUM(M290:O290)</f>
        <v>37</v>
      </c>
      <c r="Q290" s="141">
        <f t="shared" ref="Q290" si="178">SUM(P290)</f>
        <v>37</v>
      </c>
      <c r="R290" s="141" t="str">
        <f>IF(OR(M290&lt;23,N290&lt;10),"F",IF(P290&lt;40,"D",IF(P290&lt;50,"C",IF(P290&lt;60,"B",IF(P290&lt;70,"A-",IF(P290&lt;80,"A","A+"))))))</f>
        <v>D</v>
      </c>
      <c r="S290" s="146">
        <f t="shared" si="172"/>
        <v>1</v>
      </c>
      <c r="T290" s="231"/>
      <c r="U290" s="234"/>
    </row>
    <row r="291" spans="1:21" ht="15" customHeight="1" x14ac:dyDescent="0.25">
      <c r="A291" s="124" t="s">
        <v>20</v>
      </c>
      <c r="B291" s="141">
        <v>0</v>
      </c>
      <c r="C291" s="142">
        <v>16</v>
      </c>
      <c r="D291" s="141">
        <v>15</v>
      </c>
      <c r="E291" s="141">
        <f>SUM(C291:D291)</f>
        <v>31</v>
      </c>
      <c r="F291" s="141">
        <f t="shared" ref="F291" si="179">SUM(E291)</f>
        <v>31</v>
      </c>
      <c r="G291" s="141" t="str">
        <f>IF(OR(C291&lt;8,D291&lt;8,E291&lt;17),"F",IF(E291&lt;20,"D",IF(E291&lt;25,"C",IF(E291&lt;30,"B",IF(E291&lt;35,"A-",IF(E291&lt;40,"A","A+"))))))</f>
        <v>A-</v>
      </c>
      <c r="H291" s="141">
        <f t="shared" si="171"/>
        <v>3.5</v>
      </c>
      <c r="I291" s="231"/>
      <c r="J291" s="234"/>
      <c r="K291" s="149"/>
      <c r="L291" s="124" t="s">
        <v>20</v>
      </c>
      <c r="M291" s="141">
        <v>0</v>
      </c>
      <c r="N291" s="142">
        <v>17</v>
      </c>
      <c r="O291" s="141">
        <v>15</v>
      </c>
      <c r="P291" s="141">
        <f>SUM(N291:O291)</f>
        <v>32</v>
      </c>
      <c r="Q291" s="141">
        <f t="shared" ref="Q291" si="180">SUM(P291)</f>
        <v>32</v>
      </c>
      <c r="R291" s="141" t="str">
        <f>IF(OR(N291&lt;8,O291&lt;8,P291&lt;17),"F",IF(P291&lt;20,"D",IF(P291&lt;25,"C",IF(P291&lt;30,"B",IF(P291&lt;35,"A-",IF(P291&lt;40,"A","A+"))))))</f>
        <v>A-</v>
      </c>
      <c r="S291" s="141">
        <f t="shared" si="172"/>
        <v>3.5</v>
      </c>
      <c r="T291" s="231"/>
      <c r="U291" s="234"/>
    </row>
    <row r="292" spans="1:21" ht="15" customHeight="1" x14ac:dyDescent="0.25">
      <c r="A292" s="124" t="s">
        <v>30</v>
      </c>
      <c r="B292" s="141">
        <v>23</v>
      </c>
      <c r="C292" s="142">
        <v>15</v>
      </c>
      <c r="D292" s="141"/>
      <c r="E292" s="141">
        <f t="shared" ref="E292:E295" si="181">SUM(B292:D292)</f>
        <v>38</v>
      </c>
      <c r="F292" s="141">
        <f t="shared" si="173"/>
        <v>38</v>
      </c>
      <c r="G292" s="141" t="str">
        <f>IF(OR(B292&lt;23,C292&lt;10),"F",IF(E292&lt;40,"D",IF(E292&lt;50,"C",IF(E292&lt;60,"B",IF(E292&lt;70,"A-",IF(E292&lt;80,"A","A+"))))))</f>
        <v>D</v>
      </c>
      <c r="H292" s="141">
        <f>IF(G292="F",0,IF(G292="D",1,IF(G292="C",2,IF(G292="B",3,IF(G292="A-",3.5,IF(G292="A",4,5))))))</f>
        <v>1</v>
      </c>
      <c r="I292" s="231"/>
      <c r="J292" s="234"/>
      <c r="K292" s="149"/>
      <c r="L292" s="124" t="s">
        <v>30</v>
      </c>
      <c r="M292" s="141">
        <v>24</v>
      </c>
      <c r="N292" s="142">
        <v>16</v>
      </c>
      <c r="O292" s="141"/>
      <c r="P292" s="141">
        <f t="shared" ref="P292:P295" si="182">SUM(M292:O292)</f>
        <v>40</v>
      </c>
      <c r="Q292" s="141">
        <f t="shared" si="174"/>
        <v>40</v>
      </c>
      <c r="R292" s="141" t="str">
        <f>IF(OR(M292&lt;23,N292&lt;10),"F",IF(P292&lt;40,"D",IF(P292&lt;50,"C",IF(P292&lt;60,"B",IF(P292&lt;70,"A-",IF(P292&lt;80,"A","A+"))))))</f>
        <v>C</v>
      </c>
      <c r="S292" s="141">
        <f>IF(R292="F",0,IF(R292="D",1,IF(R292="C",2,IF(R292="B",3,IF(R292="A-",3.5,IF(R292="A",4,5))))))</f>
        <v>2</v>
      </c>
      <c r="T292" s="231"/>
      <c r="U292" s="234"/>
    </row>
    <row r="293" spans="1:21" ht="15" customHeight="1" x14ac:dyDescent="0.25">
      <c r="A293" s="124" t="s">
        <v>438</v>
      </c>
      <c r="B293" s="142">
        <v>25</v>
      </c>
      <c r="C293" s="142">
        <v>22</v>
      </c>
      <c r="D293" s="141"/>
      <c r="E293" s="141">
        <f t="shared" si="181"/>
        <v>47</v>
      </c>
      <c r="F293" s="141">
        <f t="shared" si="173"/>
        <v>47</v>
      </c>
      <c r="G293" s="141" t="str">
        <f>IF(OR(B293&lt;23,C293&lt;10),"F",IF(E293&lt;40,"D",IF(E293&lt;50,"C",IF(E293&lt;60,"B",IF(E293&lt;70,"A-",IF(E293&lt;80,"A","A+"))))))</f>
        <v>C</v>
      </c>
      <c r="H293" s="141">
        <f t="shared" ref="H293:H295" si="183">IF(G293="F",0,IF(G293="D",1,IF(G293="C",2,IF(G293="B",3,IF(G293="A-",3.5,IF(G293="A",4,5))))))</f>
        <v>2</v>
      </c>
      <c r="I293" s="231"/>
      <c r="J293" s="234"/>
      <c r="K293" s="149"/>
      <c r="L293" s="124" t="s">
        <v>438</v>
      </c>
      <c r="M293" s="142">
        <v>23</v>
      </c>
      <c r="N293" s="142">
        <v>12</v>
      </c>
      <c r="O293" s="141"/>
      <c r="P293" s="141">
        <f t="shared" si="182"/>
        <v>35</v>
      </c>
      <c r="Q293" s="141">
        <f t="shared" si="174"/>
        <v>35</v>
      </c>
      <c r="R293" s="141" t="str">
        <f>IF(OR(M293&lt;23,N293&lt;10),"F",IF(P293&lt;40,"D",IF(P293&lt;50,"C",IF(P293&lt;60,"B",IF(P293&lt;70,"A-",IF(P293&lt;80,"A","A+"))))))</f>
        <v>D</v>
      </c>
      <c r="S293" s="141">
        <f t="shared" ref="S293:S295" si="184">IF(R293="F",0,IF(R293="D",1,IF(R293="C",2,IF(R293="B",3,IF(R293="A-",3.5,IF(R293="A",4,5))))))</f>
        <v>1</v>
      </c>
      <c r="T293" s="231"/>
      <c r="U293" s="234"/>
    </row>
    <row r="294" spans="1:21" ht="15" customHeight="1" x14ac:dyDescent="0.25">
      <c r="A294" s="124" t="s">
        <v>32</v>
      </c>
      <c r="B294" s="142">
        <v>27</v>
      </c>
      <c r="C294" s="142">
        <v>23</v>
      </c>
      <c r="D294" s="141"/>
      <c r="E294" s="141">
        <f t="shared" si="181"/>
        <v>50</v>
      </c>
      <c r="F294" s="141">
        <f t="shared" si="173"/>
        <v>50</v>
      </c>
      <c r="G294" s="141" t="str">
        <f>IF(OR(B294&lt;23,C294&lt;10),"F",IF(E294&lt;40,"D",IF(E294&lt;50,"C",IF(E294&lt;60,"B",IF(E294&lt;70,"A-",IF(E294&lt;80,"A","A+"))))))</f>
        <v>B</v>
      </c>
      <c r="H294" s="141">
        <f t="shared" si="183"/>
        <v>3</v>
      </c>
      <c r="I294" s="232"/>
      <c r="J294" s="234"/>
      <c r="K294" s="149"/>
      <c r="L294" s="124" t="s">
        <v>32</v>
      </c>
      <c r="M294" s="142">
        <v>25</v>
      </c>
      <c r="N294" s="142">
        <v>12</v>
      </c>
      <c r="O294" s="141"/>
      <c r="P294" s="141">
        <f t="shared" si="182"/>
        <v>37</v>
      </c>
      <c r="Q294" s="141">
        <f t="shared" si="174"/>
        <v>37</v>
      </c>
      <c r="R294" s="141" t="str">
        <f>IF(OR(M294&lt;23,N294&lt;10),"F",IF(P294&lt;40,"D",IF(P294&lt;50,"C",IF(P294&lt;60,"B",IF(P294&lt;70,"A-",IF(P294&lt;80,"A","A+"))))))</f>
        <v>D</v>
      </c>
      <c r="S294" s="141">
        <f t="shared" si="184"/>
        <v>1</v>
      </c>
      <c r="T294" s="232"/>
      <c r="U294" s="234"/>
    </row>
    <row r="295" spans="1:21" ht="15" customHeight="1" x14ac:dyDescent="0.25">
      <c r="A295" s="124" t="s">
        <v>28</v>
      </c>
      <c r="B295" s="142">
        <v>17</v>
      </c>
      <c r="C295" s="142">
        <v>18</v>
      </c>
      <c r="D295" s="141">
        <v>20</v>
      </c>
      <c r="E295" s="141">
        <f t="shared" si="181"/>
        <v>55</v>
      </c>
      <c r="F295" s="141">
        <f t="shared" si="173"/>
        <v>55</v>
      </c>
      <c r="G295" s="141" t="str">
        <f>IF(F295&gt;=80,"A+",IF(F295&gt;=70,"A",IF(F295&gt;=60,"A-",IF(F295&gt;=50,"B",IF(F295&gt;=40,"C",IF(F295&gt;=33,"D",IF(F295&lt;33,"F")))))))</f>
        <v>B</v>
      </c>
      <c r="H295" s="141">
        <f t="shared" si="183"/>
        <v>3</v>
      </c>
      <c r="I295" s="148">
        <f>IF(H295&gt;2,H295-2,0)</f>
        <v>1</v>
      </c>
      <c r="J295" s="235"/>
      <c r="K295" s="149"/>
      <c r="L295" s="124" t="s">
        <v>28</v>
      </c>
      <c r="M295" s="142">
        <v>16</v>
      </c>
      <c r="N295" s="142">
        <v>11</v>
      </c>
      <c r="O295" s="141">
        <v>20</v>
      </c>
      <c r="P295" s="141">
        <f t="shared" si="182"/>
        <v>47</v>
      </c>
      <c r="Q295" s="141">
        <f t="shared" si="174"/>
        <v>47</v>
      </c>
      <c r="R295" s="141" t="str">
        <f>IF(Q295&gt;=80,"A+",IF(Q295&gt;=70,"A",IF(Q295&gt;=60,"A-",IF(Q295&gt;=50,"B",IF(Q295&gt;=40,"C",IF(Q295&gt;=33,"D",IF(Q295&lt;33,"F")))))))</f>
        <v>C</v>
      </c>
      <c r="S295" s="141">
        <f t="shared" si="184"/>
        <v>2</v>
      </c>
      <c r="T295" s="148">
        <f>IF(S295&gt;2,S295-2,0)</f>
        <v>0</v>
      </c>
      <c r="U295" s="235"/>
    </row>
    <row r="296" spans="1:21" x14ac:dyDescent="0.25">
      <c r="A296" s="124" t="s">
        <v>79</v>
      </c>
      <c r="B296" s="145">
        <f>SUM(B284,B287,B288:B295)</f>
        <v>268</v>
      </c>
      <c r="C296" s="145">
        <f>SUM(C284,C288:C295)</f>
        <v>180</v>
      </c>
      <c r="D296" s="145">
        <f>SUM(D291:D295)</f>
        <v>35</v>
      </c>
      <c r="E296" s="164">
        <f>SUM(B296:D296)</f>
        <v>483</v>
      </c>
      <c r="F296" s="141"/>
      <c r="G296" s="162">
        <f>COUNTIF(G282:G294,"=F")</f>
        <v>1</v>
      </c>
      <c r="H296" s="146">
        <f>IF(OR(H282=0,H285=0,H288=0,H289=0,H290=0,H291=0,H292=0,H293=0,H294=0),0,SUM(H282+H285+H288+H289+H290+H291+H292+H293+H294+I295))</f>
        <v>0</v>
      </c>
      <c r="I296" s="163" t="s">
        <v>460</v>
      </c>
      <c r="J296" s="166" t="str">
        <f>IF(OR(H282&lt;1,H285&lt;1,H288&lt;1,H289&lt;1,H290&lt;1,H291&lt;1,H292&lt;1,H293&lt;1,H294&lt;1),"F",IF(J282&lt;2,"D",IF(J282&lt;3,"C",IF(J282&lt;3.5,"B",IF(J282&lt;4,"A-",IF(J282&lt;5,"A","A+"))))))</f>
        <v>F</v>
      </c>
      <c r="K296" s="149"/>
      <c r="L296" s="124" t="s">
        <v>79</v>
      </c>
      <c r="M296" s="145">
        <f>SUM(M284,M287,M288:M295)</f>
        <v>278</v>
      </c>
      <c r="N296" s="145">
        <f>SUM(N284,N288:N295)</f>
        <v>148</v>
      </c>
      <c r="O296" s="145">
        <f>SUM(O291:O295)</f>
        <v>35</v>
      </c>
      <c r="P296" s="164">
        <f>SUM(M296:O296)</f>
        <v>461</v>
      </c>
      <c r="Q296" s="141"/>
      <c r="R296" s="162">
        <f>COUNTIF(R282:R294,"=F")</f>
        <v>0</v>
      </c>
      <c r="S296" s="146">
        <f>IF(OR(S282=0,S285=0,S288=0,S289=0,S290=0,S291=0,S292=0,S293=0,S294=0),0,SUM(S282+S285+S288+S289+S290+S291+S292+S293+S294+T295))</f>
        <v>14.5</v>
      </c>
      <c r="T296" s="163" t="s">
        <v>460</v>
      </c>
      <c r="U296" s="166" t="str">
        <f>IF(OR(S282&lt;1,S285&lt;1,S288&lt;1,S289&lt;1,S290&lt;1,S291&lt;1,S292&lt;1,S293&lt;1,S294&lt;1),"F",IF(U282&lt;2,"D",IF(U282&lt;3,"C",IF(U282&lt;3.5,"B",IF(U282&lt;4,"A-",IF(U282&lt;5,"A","A+"))))))</f>
        <v>D</v>
      </c>
    </row>
    <row r="297" spans="1:21" s="129" customFormat="1" ht="27.75" x14ac:dyDescent="0.3">
      <c r="A297" s="245" t="s">
        <v>436</v>
      </c>
      <c r="B297" s="254"/>
      <c r="C297" s="254"/>
      <c r="D297" s="254"/>
      <c r="E297" s="254"/>
      <c r="F297" s="254"/>
      <c r="G297" s="254"/>
      <c r="H297" s="254"/>
      <c r="I297" s="254"/>
      <c r="J297" s="254"/>
      <c r="K297" s="254"/>
      <c r="L297" s="254"/>
      <c r="M297" s="254"/>
      <c r="N297" s="254"/>
      <c r="O297" s="254"/>
      <c r="P297" s="254"/>
      <c r="Q297" s="254"/>
      <c r="R297" s="254"/>
      <c r="S297" s="254"/>
      <c r="T297" s="254"/>
      <c r="U297" s="254"/>
    </row>
    <row r="298" spans="1:21" s="129" customFormat="1" ht="19.5" x14ac:dyDescent="0.3">
      <c r="A298" s="247" t="s">
        <v>440</v>
      </c>
      <c r="B298" s="247"/>
      <c r="C298" s="247"/>
      <c r="D298" s="247"/>
      <c r="E298" s="247"/>
      <c r="F298" s="247"/>
      <c r="G298" s="247"/>
      <c r="H298" s="247"/>
      <c r="I298" s="247"/>
      <c r="J298" s="247"/>
      <c r="K298" s="247"/>
      <c r="L298" s="247"/>
      <c r="M298" s="247"/>
      <c r="N298" s="247"/>
      <c r="O298" s="247"/>
      <c r="P298" s="247"/>
      <c r="Q298" s="247"/>
      <c r="R298" s="247"/>
      <c r="S298" s="247"/>
      <c r="T298" s="247"/>
      <c r="U298" s="247"/>
    </row>
    <row r="299" spans="1:21" s="129" customFormat="1" ht="19.5" x14ac:dyDescent="0.3">
      <c r="A299" s="246" t="s">
        <v>513</v>
      </c>
      <c r="B299" s="246"/>
      <c r="C299" s="246"/>
      <c r="D299" s="246"/>
      <c r="E299" s="246"/>
      <c r="F299" s="246"/>
      <c r="G299" s="246"/>
      <c r="H299" s="246"/>
      <c r="I299" s="246"/>
      <c r="J299" s="246"/>
      <c r="K299" s="246"/>
      <c r="L299" s="246"/>
      <c r="M299" s="246"/>
      <c r="N299" s="246"/>
      <c r="O299" s="246"/>
      <c r="P299" s="246"/>
      <c r="Q299" s="246"/>
      <c r="R299" s="246"/>
      <c r="S299" s="246"/>
      <c r="T299" s="246"/>
      <c r="U299" s="246"/>
    </row>
    <row r="300" spans="1:21" s="129" customFormat="1" ht="21.75" x14ac:dyDescent="0.3">
      <c r="A300" s="130" t="s">
        <v>1</v>
      </c>
      <c r="B300" s="236" t="s">
        <v>457</v>
      </c>
      <c r="C300" s="237"/>
      <c r="D300" s="237"/>
      <c r="E300" s="237"/>
      <c r="F300" s="237"/>
      <c r="G300" s="237"/>
      <c r="H300" s="237"/>
      <c r="I300" s="237"/>
      <c r="J300" s="238"/>
      <c r="K300" s="121"/>
      <c r="L300" s="130" t="s">
        <v>1</v>
      </c>
      <c r="M300" s="236" t="s">
        <v>464</v>
      </c>
      <c r="N300" s="237"/>
      <c r="O300" s="237"/>
      <c r="P300" s="237"/>
      <c r="Q300" s="237"/>
      <c r="R300" s="237"/>
      <c r="S300" s="237"/>
      <c r="T300" s="237"/>
      <c r="U300" s="238"/>
    </row>
    <row r="301" spans="1:21" ht="15" x14ac:dyDescent="0.25">
      <c r="A301" s="124" t="s">
        <v>3</v>
      </c>
      <c r="B301" s="125" t="s">
        <v>4</v>
      </c>
      <c r="C301" s="125" t="s">
        <v>5</v>
      </c>
      <c r="D301" s="125" t="s">
        <v>6</v>
      </c>
      <c r="E301" s="125" t="s">
        <v>7</v>
      </c>
      <c r="F301" s="125" t="s">
        <v>8</v>
      </c>
      <c r="G301" s="125" t="s">
        <v>9</v>
      </c>
      <c r="H301" s="126" t="s">
        <v>78</v>
      </c>
      <c r="I301" s="161" t="s">
        <v>458</v>
      </c>
      <c r="J301" s="161" t="s">
        <v>459</v>
      </c>
      <c r="K301" s="50"/>
      <c r="L301" s="124" t="s">
        <v>3</v>
      </c>
      <c r="M301" s="125" t="s">
        <v>4</v>
      </c>
      <c r="N301" s="125" t="s">
        <v>5</v>
      </c>
      <c r="O301" s="125" t="s">
        <v>6</v>
      </c>
      <c r="P301" s="125" t="s">
        <v>7</v>
      </c>
      <c r="Q301" s="125" t="s">
        <v>8</v>
      </c>
      <c r="R301" s="125" t="s">
        <v>9</v>
      </c>
      <c r="S301" s="126" t="s">
        <v>78</v>
      </c>
      <c r="T301" s="161" t="s">
        <v>458</v>
      </c>
      <c r="U301" s="161" t="s">
        <v>459</v>
      </c>
    </row>
    <row r="302" spans="1:21" ht="15" customHeight="1" x14ac:dyDescent="0.25">
      <c r="A302" s="127" t="s">
        <v>10</v>
      </c>
      <c r="B302" s="141">
        <v>24</v>
      </c>
      <c r="C302" s="141">
        <v>21</v>
      </c>
      <c r="D302" s="141" t="s">
        <v>11</v>
      </c>
      <c r="E302" s="141">
        <f>SUM(B302:D302)</f>
        <v>45</v>
      </c>
      <c r="F302" s="224">
        <f>E304/2</f>
        <v>37</v>
      </c>
      <c r="G302" s="224" t="str">
        <f>IF(OR(B304&lt;46,C304&lt;20,E304&lt;66),"F",IF(E304&lt;80,"D",IF(E304&lt;100,"C",IF(E304&lt;120,"B",IF(E304&lt;140,"A-",IF(E304&lt;160,"A","A+"))))))</f>
        <v>F</v>
      </c>
      <c r="H302" s="227">
        <f>IF(G302="F",0,IF(G302="D",1,IF(G302="C",2,IF(G302="B",3,IF(G302="A-",3.5,IF(G302="A",4,5))))))</f>
        <v>0</v>
      </c>
      <c r="I302" s="239">
        <f>IF(OR(H302=0,H305=0,H308=0,H309=0,H310=0,H311=0,H312=0,H313=0,H314=0),0,SUM(H302+H305+H308+H309+H310+H311+H312+H313+H314)/9)</f>
        <v>0</v>
      </c>
      <c r="J302" s="233">
        <f>IF(H316=0,0,IF(H316/9&gt;=5,5,H316/9))</f>
        <v>0</v>
      </c>
      <c r="K302" s="149"/>
      <c r="L302" s="138" t="s">
        <v>10</v>
      </c>
      <c r="M302" s="141" t="s">
        <v>508</v>
      </c>
      <c r="N302" s="141" t="s">
        <v>508</v>
      </c>
      <c r="O302" s="141" t="s">
        <v>11</v>
      </c>
      <c r="P302" s="141">
        <f t="shared" ref="P302:P309" si="185">SUM(M302:O302)</f>
        <v>0</v>
      </c>
      <c r="Q302" s="224">
        <f>P304/2</f>
        <v>0</v>
      </c>
      <c r="R302" s="224" t="str">
        <f>IF(OR(M304&lt;46,N304&lt;20,P304&lt;66),"F",IF(P304&lt;80,"D",IF(P304&lt;100,"C",IF(P304&lt;120,"B",IF(P304&lt;140,"A-",IF(P304&lt;160,"A","A+"))))))</f>
        <v>F</v>
      </c>
      <c r="S302" s="227">
        <f>IF(R302="F",0,IF(R302="D",1,IF(R302="C",2,IF(R302="B",3,IF(R302="A-",3.5,IF(R302="A",4,5))))))</f>
        <v>0</v>
      </c>
      <c r="T302" s="230">
        <f>IF(OR(S302=0,S305=0,S308=0,S309=0,S310=0,S311=0,S312=0,S313=0,S314=0),0,SUM(S302+S305+S308+S309+S310+S311+S312+S313+S314)/9)</f>
        <v>0</v>
      </c>
      <c r="U302" s="233">
        <f>IF(S316=0,0,IF(S316/9&gt;=5,5,S316/9))</f>
        <v>0</v>
      </c>
    </row>
    <row r="303" spans="1:21" ht="15" customHeight="1" x14ac:dyDescent="0.25">
      <c r="A303" s="127" t="s">
        <v>12</v>
      </c>
      <c r="B303" s="142">
        <v>16</v>
      </c>
      <c r="C303" s="142">
        <v>13</v>
      </c>
      <c r="D303" s="141" t="s">
        <v>11</v>
      </c>
      <c r="E303" s="141">
        <f t="shared" ref="E303:E315" si="186">SUM(B303:D303)</f>
        <v>29</v>
      </c>
      <c r="F303" s="225"/>
      <c r="G303" s="225"/>
      <c r="H303" s="228"/>
      <c r="I303" s="240"/>
      <c r="J303" s="234"/>
      <c r="K303" s="149"/>
      <c r="L303" s="138" t="s">
        <v>12</v>
      </c>
      <c r="M303" s="142" t="s">
        <v>508</v>
      </c>
      <c r="N303" s="142" t="s">
        <v>508</v>
      </c>
      <c r="O303" s="141" t="s">
        <v>11</v>
      </c>
      <c r="P303" s="141">
        <f t="shared" si="185"/>
        <v>0</v>
      </c>
      <c r="Q303" s="225"/>
      <c r="R303" s="225"/>
      <c r="S303" s="228"/>
      <c r="T303" s="231"/>
      <c r="U303" s="234"/>
    </row>
    <row r="304" spans="1:21" ht="15" customHeight="1" x14ac:dyDescent="0.25">
      <c r="A304" s="128" t="s">
        <v>13</v>
      </c>
      <c r="B304" s="144">
        <f>SUM(B302:B303)</f>
        <v>40</v>
      </c>
      <c r="C304" s="144">
        <f>SUM(C302:C303)</f>
        <v>34</v>
      </c>
      <c r="D304" s="145" t="s">
        <v>11</v>
      </c>
      <c r="E304" s="145">
        <f t="shared" si="186"/>
        <v>74</v>
      </c>
      <c r="F304" s="226"/>
      <c r="G304" s="226"/>
      <c r="H304" s="229"/>
      <c r="I304" s="240"/>
      <c r="J304" s="234"/>
      <c r="K304" s="149"/>
      <c r="L304" s="139" t="s">
        <v>13</v>
      </c>
      <c r="M304" s="144">
        <f>SUM(M302:M303)</f>
        <v>0</v>
      </c>
      <c r="N304" s="144">
        <f>SUM(N302:N303)</f>
        <v>0</v>
      </c>
      <c r="O304" s="145" t="s">
        <v>11</v>
      </c>
      <c r="P304" s="167">
        <f t="shared" si="185"/>
        <v>0</v>
      </c>
      <c r="Q304" s="226"/>
      <c r="R304" s="226"/>
      <c r="S304" s="229"/>
      <c r="T304" s="231"/>
      <c r="U304" s="234"/>
    </row>
    <row r="305" spans="1:21" ht="15" customHeight="1" x14ac:dyDescent="0.25">
      <c r="A305" s="127" t="s">
        <v>14</v>
      </c>
      <c r="B305" s="141">
        <v>27</v>
      </c>
      <c r="C305" s="141" t="s">
        <v>11</v>
      </c>
      <c r="D305" s="141" t="s">
        <v>11</v>
      </c>
      <c r="E305" s="141">
        <f t="shared" si="186"/>
        <v>27</v>
      </c>
      <c r="F305" s="224">
        <f>E307/2</f>
        <v>30</v>
      </c>
      <c r="G305" s="224" t="str">
        <f>IF(F305&gt;=80,"A+",IF(F305&gt;=70,"A",IF(F305&gt;=60,"A-",IF(F305&gt;=50,"B",IF(F305&gt;=40,"C",IF(F305&gt;=33,"D",IF(F305&lt;33,"F")))))))</f>
        <v>F</v>
      </c>
      <c r="H305" s="227">
        <f>IF(G305="F",0,IF(G305="D",1,IF(G305="C",2,IF(G305="B",3,IF(G305="A-",3.5,IF(G305="A",4,5))))))</f>
        <v>0</v>
      </c>
      <c r="I305" s="240"/>
      <c r="J305" s="234"/>
      <c r="K305" s="149"/>
      <c r="L305" s="138" t="s">
        <v>14</v>
      </c>
      <c r="M305" s="141" t="s">
        <v>508</v>
      </c>
      <c r="N305" s="141" t="s">
        <v>11</v>
      </c>
      <c r="O305" s="141" t="s">
        <v>11</v>
      </c>
      <c r="P305" s="141">
        <f t="shared" si="185"/>
        <v>0</v>
      </c>
      <c r="Q305" s="224">
        <f>P307/2</f>
        <v>0</v>
      </c>
      <c r="R305" s="224" t="str">
        <f>IF(Q305&gt;=80,"A+",IF(Q305&gt;=70,"A",IF(Q305&gt;=60,"A-",IF(Q305&gt;=50,"B",IF(Q305&gt;=40,"C",IF(Q305&gt;=33,"D",IF(Q305&lt;33,"F")))))))</f>
        <v>F</v>
      </c>
      <c r="S305" s="227">
        <f>IF(R305="F",0,IF(R305="D",1,IF(R305="C",2,IF(R305="B",3,IF(R305="A-",3.5,IF(R305="A",4,5))))))</f>
        <v>0</v>
      </c>
      <c r="T305" s="231"/>
      <c r="U305" s="234"/>
    </row>
    <row r="306" spans="1:21" ht="15" customHeight="1" x14ac:dyDescent="0.25">
      <c r="A306" s="127" t="s">
        <v>15</v>
      </c>
      <c r="B306" s="142">
        <v>33</v>
      </c>
      <c r="C306" s="141" t="s">
        <v>11</v>
      </c>
      <c r="D306" s="141" t="s">
        <v>11</v>
      </c>
      <c r="E306" s="141">
        <f t="shared" si="186"/>
        <v>33</v>
      </c>
      <c r="F306" s="225"/>
      <c r="G306" s="225"/>
      <c r="H306" s="228"/>
      <c r="I306" s="240"/>
      <c r="J306" s="234"/>
      <c r="K306" s="149"/>
      <c r="L306" s="138" t="s">
        <v>15</v>
      </c>
      <c r="M306" s="142" t="s">
        <v>508</v>
      </c>
      <c r="N306" s="141" t="s">
        <v>11</v>
      </c>
      <c r="O306" s="141" t="s">
        <v>11</v>
      </c>
      <c r="P306" s="141">
        <f t="shared" si="185"/>
        <v>0</v>
      </c>
      <c r="Q306" s="225"/>
      <c r="R306" s="225"/>
      <c r="S306" s="228"/>
      <c r="T306" s="231"/>
      <c r="U306" s="234"/>
    </row>
    <row r="307" spans="1:21" ht="15" customHeight="1" x14ac:dyDescent="0.25">
      <c r="A307" s="128" t="s">
        <v>16</v>
      </c>
      <c r="B307" s="144">
        <f>SUM(B305:B306)</f>
        <v>60</v>
      </c>
      <c r="C307" s="145" t="s">
        <v>11</v>
      </c>
      <c r="D307" s="145" t="s">
        <v>11</v>
      </c>
      <c r="E307" s="145">
        <f t="shared" si="186"/>
        <v>60</v>
      </c>
      <c r="F307" s="226"/>
      <c r="G307" s="226"/>
      <c r="H307" s="229"/>
      <c r="I307" s="240"/>
      <c r="J307" s="234"/>
      <c r="K307" s="149"/>
      <c r="L307" s="139" t="s">
        <v>16</v>
      </c>
      <c r="M307" s="144">
        <f>SUM(M305:M306)</f>
        <v>0</v>
      </c>
      <c r="N307" s="145" t="s">
        <v>11</v>
      </c>
      <c r="O307" s="145" t="s">
        <v>11</v>
      </c>
      <c r="P307" s="167">
        <f t="shared" si="185"/>
        <v>0</v>
      </c>
      <c r="Q307" s="226"/>
      <c r="R307" s="226"/>
      <c r="S307" s="229"/>
      <c r="T307" s="231"/>
      <c r="U307" s="234"/>
    </row>
    <row r="308" spans="1:21" ht="15" customHeight="1" x14ac:dyDescent="0.25">
      <c r="A308" s="124" t="s">
        <v>17</v>
      </c>
      <c r="B308" s="142">
        <v>16</v>
      </c>
      <c r="C308" s="142">
        <v>16</v>
      </c>
      <c r="D308" s="141" t="s">
        <v>11</v>
      </c>
      <c r="E308" s="141">
        <f t="shared" si="186"/>
        <v>32</v>
      </c>
      <c r="F308" s="141">
        <f>SUM(E308)</f>
        <v>32</v>
      </c>
      <c r="G308" s="141" t="str">
        <f>IF(OR(B308&lt;23,C308&lt;10),"F",IF(E308&lt;40,"D",IF(E308&lt;50,"C",IF(E308&lt;60,"B",IF(E308&lt;70,"A-",IF(E308&lt;80,"A","A+"))))))</f>
        <v>F</v>
      </c>
      <c r="H308" s="146">
        <f t="shared" ref="H308:H315" si="187">IF(G308="F",0,IF(G308="D",1,IF(G308="C",2,IF(G308="B",3,IF(G308="A-",3.5,IF(G308="A",4,5))))))</f>
        <v>0</v>
      </c>
      <c r="I308" s="240"/>
      <c r="J308" s="234"/>
      <c r="K308" s="149"/>
      <c r="L308" s="124" t="s">
        <v>17</v>
      </c>
      <c r="M308" s="142" t="s">
        <v>508</v>
      </c>
      <c r="N308" s="142" t="s">
        <v>508</v>
      </c>
      <c r="O308" s="141" t="s">
        <v>11</v>
      </c>
      <c r="P308" s="141">
        <f t="shared" si="185"/>
        <v>0</v>
      </c>
      <c r="Q308" s="141">
        <f>SUM(P308)</f>
        <v>0</v>
      </c>
      <c r="R308" s="141" t="str">
        <f>IF(OR(M308&lt;23,N308&lt;10),"F",IF(P308&lt;40,"D",IF(P308&lt;50,"C",IF(P308&lt;60,"B",IF(P308&lt;70,"A-",IF(P308&lt;80,"A","A+"))))))</f>
        <v>D</v>
      </c>
      <c r="S308" s="146">
        <f t="shared" ref="S308:S311" si="188">IF(R308="F",0,IF(R308="D",1,IF(R308="C",2,IF(R308="B",3,IF(R308="A-",3.5,IF(R308="A",4,5))))))</f>
        <v>1</v>
      </c>
      <c r="T308" s="231"/>
      <c r="U308" s="234"/>
    </row>
    <row r="309" spans="1:21" ht="15" customHeight="1" x14ac:dyDescent="0.25">
      <c r="A309" s="124" t="s">
        <v>18</v>
      </c>
      <c r="B309" s="142">
        <v>27</v>
      </c>
      <c r="C309" s="142">
        <v>14</v>
      </c>
      <c r="D309" s="141" t="s">
        <v>11</v>
      </c>
      <c r="E309" s="141">
        <f t="shared" si="186"/>
        <v>41</v>
      </c>
      <c r="F309" s="141">
        <f t="shared" ref="F309:F315" si="189">SUM(E309)</f>
        <v>41</v>
      </c>
      <c r="G309" s="141" t="str">
        <f>IF(OR(B309&lt;23,C309&lt;10),"F",IF(E309&lt;40,"D",IF(E309&lt;50,"C",IF(E309&lt;60,"B",IF(E309&lt;70,"A-",IF(E309&lt;80,"A","A+"))))))</f>
        <v>C</v>
      </c>
      <c r="H309" s="146">
        <f t="shared" si="187"/>
        <v>2</v>
      </c>
      <c r="I309" s="240"/>
      <c r="J309" s="234"/>
      <c r="K309" s="149"/>
      <c r="L309" s="124" t="s">
        <v>18</v>
      </c>
      <c r="M309" s="142" t="s">
        <v>508</v>
      </c>
      <c r="N309" s="142" t="s">
        <v>508</v>
      </c>
      <c r="O309" s="141" t="s">
        <v>11</v>
      </c>
      <c r="P309" s="141">
        <f t="shared" si="185"/>
        <v>0</v>
      </c>
      <c r="Q309" s="141">
        <f t="shared" ref="Q309:Q315" si="190">SUM(P309)</f>
        <v>0</v>
      </c>
      <c r="R309" s="141" t="str">
        <f>IF(OR(M309&lt;23,N309&lt;10),"F",IF(P309&lt;40,"D",IF(P309&lt;50,"C",IF(P309&lt;60,"B",IF(P309&lt;70,"A-",IF(P309&lt;80,"A","A+"))))))</f>
        <v>D</v>
      </c>
      <c r="S309" s="146">
        <f t="shared" si="188"/>
        <v>1</v>
      </c>
      <c r="T309" s="231"/>
      <c r="U309" s="234"/>
    </row>
    <row r="310" spans="1:21" ht="15" customHeight="1" x14ac:dyDescent="0.25">
      <c r="A310" s="124" t="s">
        <v>2</v>
      </c>
      <c r="B310" s="142">
        <v>23</v>
      </c>
      <c r="C310" s="142">
        <v>10</v>
      </c>
      <c r="D310" s="141" t="s">
        <v>11</v>
      </c>
      <c r="E310" s="141">
        <f t="shared" si="186"/>
        <v>33</v>
      </c>
      <c r="F310" s="141">
        <f t="shared" si="189"/>
        <v>33</v>
      </c>
      <c r="G310" s="141" t="str">
        <f>IF(OR(B310&lt;23,C310&lt;10),"F",IF(E310&lt;40,"D",IF(E310&lt;50,"C",IF(E310&lt;60,"B",IF(E310&lt;70,"A-",IF(E310&lt;80,"A","A+"))))))</f>
        <v>D</v>
      </c>
      <c r="H310" s="146">
        <f t="shared" si="187"/>
        <v>1</v>
      </c>
      <c r="I310" s="240"/>
      <c r="J310" s="234"/>
      <c r="K310" s="149"/>
      <c r="L310" s="124" t="s">
        <v>2</v>
      </c>
      <c r="M310" s="142">
        <v>60</v>
      </c>
      <c r="N310" s="142">
        <v>25</v>
      </c>
      <c r="O310" s="141" t="s">
        <v>11</v>
      </c>
      <c r="P310" s="141">
        <f t="shared" ref="P310" si="191">SUM(M310:O310)</f>
        <v>85</v>
      </c>
      <c r="Q310" s="141">
        <f t="shared" ref="Q310" si="192">SUM(P310)</f>
        <v>85</v>
      </c>
      <c r="R310" s="141" t="str">
        <f>IF(OR(M310&lt;23,N310&lt;10),"F",IF(P310&lt;40,"D",IF(P310&lt;50,"C",IF(P310&lt;60,"B",IF(P310&lt;70,"A-",IF(P310&lt;80,"A","A+"))))))</f>
        <v>A+</v>
      </c>
      <c r="S310" s="146">
        <f t="shared" si="188"/>
        <v>5</v>
      </c>
      <c r="T310" s="231"/>
      <c r="U310" s="234"/>
    </row>
    <row r="311" spans="1:21" ht="15" customHeight="1" x14ac:dyDescent="0.25">
      <c r="A311" s="124" t="s">
        <v>20</v>
      </c>
      <c r="B311" s="141">
        <v>0</v>
      </c>
      <c r="C311" s="142">
        <v>16</v>
      </c>
      <c r="D311" s="141">
        <v>15</v>
      </c>
      <c r="E311" s="141">
        <f>SUM(C311:D311)</f>
        <v>31</v>
      </c>
      <c r="F311" s="141">
        <f t="shared" si="189"/>
        <v>31</v>
      </c>
      <c r="G311" s="141" t="str">
        <f>IF(OR(C311&lt;8,D311&lt;8,E311&lt;17),"F",IF(E311&lt;20,"D",IF(E311&lt;25,"C",IF(E311&lt;30,"B",IF(E311&lt;35,"A-",IF(E311&lt;40,"A","A+"))))))</f>
        <v>A-</v>
      </c>
      <c r="H311" s="141">
        <f t="shared" si="187"/>
        <v>3.5</v>
      </c>
      <c r="I311" s="240"/>
      <c r="J311" s="234"/>
      <c r="K311" s="149"/>
      <c r="L311" s="124" t="s">
        <v>20</v>
      </c>
      <c r="M311" s="141">
        <v>0</v>
      </c>
      <c r="N311" s="142" t="s">
        <v>508</v>
      </c>
      <c r="O311" s="141" t="s">
        <v>508</v>
      </c>
      <c r="P311" s="141">
        <f>SUM(N311:O311)</f>
        <v>0</v>
      </c>
      <c r="Q311" s="141">
        <f t="shared" ref="Q311" si="193">SUM(P311)</f>
        <v>0</v>
      </c>
      <c r="R311" s="141" t="str">
        <f>IF(OR(N311&lt;8,O311&lt;8,P311&lt;17),"F",IF(P311&lt;20,"D",IF(P311&lt;25,"C",IF(P311&lt;30,"B",IF(P311&lt;35,"A-",IF(P311&lt;40,"A","A+"))))))</f>
        <v>F</v>
      </c>
      <c r="S311" s="141">
        <f t="shared" si="188"/>
        <v>0</v>
      </c>
      <c r="T311" s="231"/>
      <c r="U311" s="234"/>
    </row>
    <row r="312" spans="1:21" ht="15" customHeight="1" x14ac:dyDescent="0.25">
      <c r="A312" s="124" t="s">
        <v>23</v>
      </c>
      <c r="B312" s="142">
        <v>28</v>
      </c>
      <c r="C312" s="142">
        <v>11</v>
      </c>
      <c r="D312" s="141"/>
      <c r="E312" s="141">
        <f t="shared" si="186"/>
        <v>39</v>
      </c>
      <c r="F312" s="141">
        <f t="shared" si="189"/>
        <v>39</v>
      </c>
      <c r="G312" s="141" t="str">
        <f>IF(OR(B312&lt;23,C312&lt;10),"F",IF(E312&lt;40,"D",IF(E312&lt;50,"C",IF(E312&lt;60,"B",IF(E312&lt;70,"A-",IF(E312&lt;80,"A","A+"))))))</f>
        <v>D</v>
      </c>
      <c r="H312" s="146">
        <f t="shared" si="187"/>
        <v>1</v>
      </c>
      <c r="I312" s="240"/>
      <c r="J312" s="234"/>
      <c r="K312" s="149"/>
      <c r="L312" s="124" t="s">
        <v>30</v>
      </c>
      <c r="M312" s="141" t="s">
        <v>508</v>
      </c>
      <c r="N312" s="142" t="s">
        <v>508</v>
      </c>
      <c r="O312" s="141"/>
      <c r="P312" s="141">
        <f t="shared" ref="P312:P315" si="194">SUM(M312:O312)</f>
        <v>0</v>
      </c>
      <c r="Q312" s="141">
        <f t="shared" si="190"/>
        <v>0</v>
      </c>
      <c r="R312" s="141" t="str">
        <f>IF(OR(M312&lt;23,N312&lt;10),"F",IF(P312&lt;40,"D",IF(P312&lt;50,"C",IF(P312&lt;60,"B",IF(P312&lt;70,"A-",IF(P312&lt;80,"A","A+"))))))</f>
        <v>D</v>
      </c>
      <c r="S312" s="141">
        <f>IF(R312="F",0,IF(R312="D",1,IF(R312="C",2,IF(R312="B",3,IF(R312="A-",3.5,IF(R312="A",4,5))))))</f>
        <v>1</v>
      </c>
      <c r="T312" s="231"/>
      <c r="U312" s="234"/>
    </row>
    <row r="313" spans="1:21" ht="15" customHeight="1" x14ac:dyDescent="0.25">
      <c r="A313" s="124" t="s">
        <v>25</v>
      </c>
      <c r="B313" s="142">
        <v>26</v>
      </c>
      <c r="C313" s="142">
        <v>18</v>
      </c>
      <c r="D313" s="141"/>
      <c r="E313" s="141">
        <f t="shared" si="186"/>
        <v>44</v>
      </c>
      <c r="F313" s="141">
        <f t="shared" si="189"/>
        <v>44</v>
      </c>
      <c r="G313" s="141" t="str">
        <f>IF(OR(B313&lt;23,C313&lt;10),"F",IF(E313&lt;40,"D",IF(E313&lt;50,"C",IF(E313&lt;60,"B",IF(E313&lt;70,"A-",IF(E313&lt;80,"A","A+"))))))</f>
        <v>C</v>
      </c>
      <c r="H313" s="146">
        <f t="shared" si="187"/>
        <v>2</v>
      </c>
      <c r="I313" s="240"/>
      <c r="J313" s="234"/>
      <c r="K313" s="149"/>
      <c r="L313" s="124" t="s">
        <v>438</v>
      </c>
      <c r="M313" s="142" t="s">
        <v>508</v>
      </c>
      <c r="N313" s="142" t="s">
        <v>508</v>
      </c>
      <c r="O313" s="141"/>
      <c r="P313" s="141">
        <f t="shared" si="194"/>
        <v>0</v>
      </c>
      <c r="Q313" s="141">
        <f t="shared" si="190"/>
        <v>0</v>
      </c>
      <c r="R313" s="141" t="str">
        <f>IF(OR(M313&lt;23,N313&lt;10),"F",IF(P313&lt;40,"D",IF(P313&lt;50,"C",IF(P313&lt;60,"B",IF(P313&lt;70,"A-",IF(P313&lt;80,"A","A+"))))))</f>
        <v>D</v>
      </c>
      <c r="S313" s="141">
        <f t="shared" ref="S313:S315" si="195">IF(R313="F",0,IF(R313="D",1,IF(R313="C",2,IF(R313="B",3,IF(R313="A-",3.5,IF(R313="A",4,5))))))</f>
        <v>1</v>
      </c>
      <c r="T313" s="231"/>
      <c r="U313" s="234"/>
    </row>
    <row r="314" spans="1:21" ht="15" customHeight="1" x14ac:dyDescent="0.25">
      <c r="A314" s="124" t="s">
        <v>21</v>
      </c>
      <c r="B314" s="142">
        <v>23</v>
      </c>
      <c r="C314" s="142">
        <v>11</v>
      </c>
      <c r="D314" s="141"/>
      <c r="E314" s="141">
        <f t="shared" si="186"/>
        <v>34</v>
      </c>
      <c r="F314" s="141">
        <f t="shared" si="189"/>
        <v>34</v>
      </c>
      <c r="G314" s="141" t="str">
        <f>IF(OR(B314&lt;23,C314&lt;10),"F",IF(E314&lt;40,"D",IF(E314&lt;50,"C",IF(E314&lt;60,"B",IF(E314&lt;70,"A-",IF(E314&lt;80,"A","A+"))))))</f>
        <v>D</v>
      </c>
      <c r="H314" s="146">
        <f t="shared" si="187"/>
        <v>1</v>
      </c>
      <c r="I314" s="241"/>
      <c r="J314" s="234"/>
      <c r="K314" s="149"/>
      <c r="L314" s="124" t="s">
        <v>32</v>
      </c>
      <c r="M314" s="142" t="s">
        <v>508</v>
      </c>
      <c r="N314" s="142" t="s">
        <v>508</v>
      </c>
      <c r="O314" s="141"/>
      <c r="P314" s="141">
        <f t="shared" si="194"/>
        <v>0</v>
      </c>
      <c r="Q314" s="141">
        <f t="shared" si="190"/>
        <v>0</v>
      </c>
      <c r="R314" s="141" t="str">
        <f>IF(OR(M314&lt;23,N314&lt;10),"F",IF(P314&lt;40,"D",IF(P314&lt;50,"C",IF(P314&lt;60,"B",IF(P314&lt;70,"A-",IF(P314&lt;80,"A","A+"))))))</f>
        <v>D</v>
      </c>
      <c r="S314" s="141">
        <f t="shared" si="195"/>
        <v>1</v>
      </c>
      <c r="T314" s="232"/>
      <c r="U314" s="234"/>
    </row>
    <row r="315" spans="1:21" ht="15" customHeight="1" x14ac:dyDescent="0.25">
      <c r="A315" s="124" t="s">
        <v>28</v>
      </c>
      <c r="B315" s="142">
        <v>14</v>
      </c>
      <c r="C315" s="142">
        <v>19</v>
      </c>
      <c r="D315" s="141">
        <v>20</v>
      </c>
      <c r="E315" s="141">
        <f t="shared" si="186"/>
        <v>53</v>
      </c>
      <c r="F315" s="141">
        <f t="shared" si="189"/>
        <v>53</v>
      </c>
      <c r="G315" s="141" t="str">
        <f>IF(F315&gt;=80,"A+",IF(F315&gt;=70,"A",IF(F315&gt;=60,"A-",IF(F315&gt;=50,"B",IF(F315&gt;=40,"C",IF(F315&gt;=33,"D",IF(F315&lt;33,"F")))))))</f>
        <v>B</v>
      </c>
      <c r="H315" s="146">
        <f t="shared" si="187"/>
        <v>3</v>
      </c>
      <c r="I315" s="148">
        <f>IF(H315&gt;2,H315-2,0)</f>
        <v>1</v>
      </c>
      <c r="J315" s="235"/>
      <c r="K315" s="149"/>
      <c r="L315" s="124" t="s">
        <v>28</v>
      </c>
      <c r="M315" s="142" t="s">
        <v>508</v>
      </c>
      <c r="N315" s="142" t="s">
        <v>508</v>
      </c>
      <c r="O315" s="141" t="s">
        <v>508</v>
      </c>
      <c r="P315" s="141">
        <f t="shared" si="194"/>
        <v>0</v>
      </c>
      <c r="Q315" s="141">
        <f t="shared" si="190"/>
        <v>0</v>
      </c>
      <c r="R315" s="141" t="str">
        <f>IF(Q315&gt;=80,"A+",IF(Q315&gt;=70,"A",IF(Q315&gt;=60,"A-",IF(Q315&gt;=50,"B",IF(Q315&gt;=40,"C",IF(Q315&gt;=33,"D",IF(Q315&lt;33,"F")))))))</f>
        <v>F</v>
      </c>
      <c r="S315" s="141">
        <f t="shared" si="195"/>
        <v>0</v>
      </c>
      <c r="T315" s="148">
        <f>IF(S315&gt;2,S315-2,0)</f>
        <v>0</v>
      </c>
      <c r="U315" s="235"/>
    </row>
    <row r="316" spans="1:21" x14ac:dyDescent="0.25">
      <c r="A316" s="124" t="s">
        <v>79</v>
      </c>
      <c r="B316" s="145">
        <f>SUM(B304,B307,B308:B315)</f>
        <v>257</v>
      </c>
      <c r="C316" s="145">
        <f>SUM(C304,C308:C315)</f>
        <v>149</v>
      </c>
      <c r="D316" s="145">
        <f>SUM(D311:D315)</f>
        <v>35</v>
      </c>
      <c r="E316" s="164">
        <f>SUM(B316:D316)</f>
        <v>441</v>
      </c>
      <c r="F316" s="141"/>
      <c r="G316" s="162">
        <f>COUNTIF(G302:G314,"=F")</f>
        <v>3</v>
      </c>
      <c r="H316" s="146">
        <f>IF(OR(H302=0,H305=0,H308=0,H309=0,H310=0,H311=0,H312=0,H313=0,H314=0),0,SUM(H302+H305+H308+H309+H310+H311+H312+H313+H314+I315))</f>
        <v>0</v>
      </c>
      <c r="I316" s="163" t="s">
        <v>460</v>
      </c>
      <c r="J316" s="166" t="str">
        <f>IF(OR(H302&lt;1,H305&lt;1,H308&lt;1,H309&lt;1,H310&lt;1,H311&lt;1,H312&lt;1,H313&lt;1,H314&lt;1),"F",IF(J302&lt;2,"D",IF(J302&lt;3,"C",IF(J302&lt;3.5,"B",IF(J302&lt;4,"A-",IF(J302&lt;5,"A","A+"))))))</f>
        <v>F</v>
      </c>
      <c r="K316" s="149"/>
      <c r="L316" s="124" t="s">
        <v>79</v>
      </c>
      <c r="M316" s="145">
        <f>SUM(M304,M307,M308:M315)</f>
        <v>60</v>
      </c>
      <c r="N316" s="145">
        <f>SUM(N304,N308:N315)</f>
        <v>25</v>
      </c>
      <c r="O316" s="145">
        <f>SUM(O311:O315)</f>
        <v>0</v>
      </c>
      <c r="P316" s="164">
        <f>SUM(M316:O316)</f>
        <v>85</v>
      </c>
      <c r="Q316" s="141"/>
      <c r="R316" s="162">
        <f>COUNTIF(R302:R314,"=F")</f>
        <v>3</v>
      </c>
      <c r="S316" s="146">
        <f>IF(OR(S302=0,S305=0,S308=0,S309=0,S310=0,S311=0,S312=0,S313=0,S314=0),0,SUM(S302+S305+S308+S309+S310+S311+S312+S313+S314+T315))</f>
        <v>0</v>
      </c>
      <c r="T316" s="163" t="s">
        <v>460</v>
      </c>
      <c r="U316" s="166" t="str">
        <f>IF(OR(S302&lt;1,S305&lt;1,S308&lt;1,S309&lt;1,S310&lt;1,S311&lt;1,S312&lt;1,S313&lt;1,S314&lt;1),"F",IF(U302&lt;2,"D",IF(U302&lt;3,"C",IF(U302&lt;3.5,"B",IF(U302&lt;4,"A-",IF(U302&lt;5,"A","A+"))))))</f>
        <v>F</v>
      </c>
    </row>
    <row r="317" spans="1:21" s="129" customFormat="1" ht="21.75" x14ac:dyDescent="0.3">
      <c r="A317" s="122" t="s">
        <v>1</v>
      </c>
      <c r="B317" s="236" t="s">
        <v>465</v>
      </c>
      <c r="C317" s="237"/>
      <c r="D317" s="237"/>
      <c r="E317" s="237"/>
      <c r="F317" s="237"/>
      <c r="G317" s="237"/>
      <c r="H317" s="237"/>
      <c r="I317" s="237"/>
      <c r="J317" s="238"/>
      <c r="K317" s="143"/>
      <c r="L317" s="152" t="s">
        <v>1</v>
      </c>
      <c r="M317" s="236" t="s">
        <v>452</v>
      </c>
      <c r="N317" s="237"/>
      <c r="O317" s="237"/>
      <c r="P317" s="237"/>
      <c r="Q317" s="237"/>
      <c r="R317" s="237"/>
      <c r="S317" s="237"/>
      <c r="T317" s="237"/>
      <c r="U317" s="238"/>
    </row>
    <row r="318" spans="1:21" ht="15" x14ac:dyDescent="0.25">
      <c r="A318" s="124" t="s">
        <v>3</v>
      </c>
      <c r="B318" s="125" t="s">
        <v>4</v>
      </c>
      <c r="C318" s="125" t="s">
        <v>5</v>
      </c>
      <c r="D318" s="125" t="s">
        <v>6</v>
      </c>
      <c r="E318" s="125" t="s">
        <v>7</v>
      </c>
      <c r="F318" s="125" t="s">
        <v>8</v>
      </c>
      <c r="G318" s="125" t="s">
        <v>9</v>
      </c>
      <c r="H318" s="126" t="s">
        <v>78</v>
      </c>
      <c r="I318" s="161" t="s">
        <v>458</v>
      </c>
      <c r="J318" s="161" t="s">
        <v>459</v>
      </c>
      <c r="K318" s="149"/>
      <c r="L318" s="124" t="s">
        <v>3</v>
      </c>
      <c r="M318" s="125" t="s">
        <v>4</v>
      </c>
      <c r="N318" s="125" t="s">
        <v>5</v>
      </c>
      <c r="O318" s="125" t="s">
        <v>6</v>
      </c>
      <c r="P318" s="125" t="s">
        <v>7</v>
      </c>
      <c r="Q318" s="125" t="s">
        <v>8</v>
      </c>
      <c r="R318" s="125" t="s">
        <v>9</v>
      </c>
      <c r="S318" s="126" t="s">
        <v>78</v>
      </c>
      <c r="T318" s="161" t="s">
        <v>458</v>
      </c>
      <c r="U318" s="161" t="s">
        <v>459</v>
      </c>
    </row>
    <row r="319" spans="1:21" ht="15" customHeight="1" x14ac:dyDescent="0.25">
      <c r="A319" s="138" t="s">
        <v>10</v>
      </c>
      <c r="B319" s="141">
        <v>27</v>
      </c>
      <c r="C319" s="141">
        <v>23</v>
      </c>
      <c r="D319" s="141"/>
      <c r="E319" s="141">
        <f t="shared" ref="E319:E326" si="196">SUM(B319:D319)</f>
        <v>50</v>
      </c>
      <c r="F319" s="224">
        <f>E321/2</f>
        <v>51</v>
      </c>
      <c r="G319" s="224" t="str">
        <f>IF(OR(B321&lt;46,C321&lt;20,E321&lt;66),"F",IF(E321&lt;80,"D",IF(E321&lt;100,"C",IF(E321&lt;120,"B",IF(E321&lt;140,"A-",IF(E321&lt;160,"A","A+"))))))</f>
        <v>B</v>
      </c>
      <c r="H319" s="227">
        <f>IF(G319="F",0,IF(G319="D",1,IF(G319="C",2,IF(G319="B",3,IF(G319="A-",3.5,IF(G319="A",4,5))))))</f>
        <v>3</v>
      </c>
      <c r="I319" s="230">
        <f>IF(OR(H319=0,H322=0,H325=0,H326=0,H327=0,H328=0,H329=0,H330=0,H331=0),0,SUM(H319+H322+H325+H326+H327+H328+H329+H330+H331)/9)</f>
        <v>0</v>
      </c>
      <c r="J319" s="233">
        <f>IF(H333=0,0,IF(H333/9&gt;=5,5,H333/9))</f>
        <v>0</v>
      </c>
      <c r="K319" s="149"/>
      <c r="L319" s="127" t="s">
        <v>10</v>
      </c>
      <c r="M319" s="141">
        <v>24</v>
      </c>
      <c r="N319" s="141">
        <v>16</v>
      </c>
      <c r="O319" s="141" t="s">
        <v>11</v>
      </c>
      <c r="P319" s="141">
        <f>SUM(M319:O319)</f>
        <v>40</v>
      </c>
      <c r="Q319" s="224">
        <f>P321/2</f>
        <v>41</v>
      </c>
      <c r="R319" s="224" t="str">
        <f>IF(OR(M321&lt;46,N321&lt;20,P321&lt;66),"F",IF(P321&lt;80,"D",IF(P321&lt;100,"C",IF(P321&lt;120,"B",IF(P321&lt;140,"A-",IF(P321&lt;160,"A","A+"))))))</f>
        <v>C</v>
      </c>
      <c r="S319" s="227">
        <f>IF(R319="F",0,IF(R319="D",1,IF(R319="C",2,IF(R319="B",3,IF(R319="A-",3.5,IF(R319="A",4,5))))))</f>
        <v>2</v>
      </c>
      <c r="T319" s="239">
        <f>IF(OR(S319=0,S322=0,S325=0,S326=0,S327=0,S328=0,S329=0,S330=0,S331=0),0,SUM(S319+S322+S325+S326+S327+S328+S329+S330+S331)/9)</f>
        <v>0</v>
      </c>
      <c r="U319" s="233">
        <f>IF(S333=0,0,IF(S333/9&gt;=5,5,S333/9))</f>
        <v>0</v>
      </c>
    </row>
    <row r="320" spans="1:21" ht="15" customHeight="1" x14ac:dyDescent="0.25">
      <c r="A320" s="138" t="s">
        <v>12</v>
      </c>
      <c r="B320" s="142">
        <v>29</v>
      </c>
      <c r="C320" s="142">
        <v>23</v>
      </c>
      <c r="D320" s="141" t="s">
        <v>11</v>
      </c>
      <c r="E320" s="141">
        <f t="shared" si="196"/>
        <v>52</v>
      </c>
      <c r="F320" s="225"/>
      <c r="G320" s="225"/>
      <c r="H320" s="228"/>
      <c r="I320" s="231"/>
      <c r="J320" s="234"/>
      <c r="K320" s="149"/>
      <c r="L320" s="127" t="s">
        <v>12</v>
      </c>
      <c r="M320" s="142">
        <v>31</v>
      </c>
      <c r="N320" s="142">
        <v>11</v>
      </c>
      <c r="O320" s="141" t="s">
        <v>11</v>
      </c>
      <c r="P320" s="141">
        <f t="shared" ref="P320:P332" si="197">SUM(M320:O320)</f>
        <v>42</v>
      </c>
      <c r="Q320" s="225"/>
      <c r="R320" s="225"/>
      <c r="S320" s="228"/>
      <c r="T320" s="240"/>
      <c r="U320" s="234"/>
    </row>
    <row r="321" spans="1:21" ht="15" customHeight="1" x14ac:dyDescent="0.25">
      <c r="A321" s="139" t="s">
        <v>13</v>
      </c>
      <c r="B321" s="144">
        <f>SUM(B319:B320)</f>
        <v>56</v>
      </c>
      <c r="C321" s="144">
        <f>SUM(C319:C320)</f>
        <v>46</v>
      </c>
      <c r="D321" s="145" t="s">
        <v>11</v>
      </c>
      <c r="E321" s="167">
        <f t="shared" si="196"/>
        <v>102</v>
      </c>
      <c r="F321" s="226"/>
      <c r="G321" s="226"/>
      <c r="H321" s="229"/>
      <c r="I321" s="231"/>
      <c r="J321" s="234"/>
      <c r="K321" s="149"/>
      <c r="L321" s="128" t="s">
        <v>13</v>
      </c>
      <c r="M321" s="144">
        <f>SUM(M319:M320)</f>
        <v>55</v>
      </c>
      <c r="N321" s="144">
        <f>SUM(N319:N320)</f>
        <v>27</v>
      </c>
      <c r="O321" s="145" t="s">
        <v>11</v>
      </c>
      <c r="P321" s="145">
        <f t="shared" si="197"/>
        <v>82</v>
      </c>
      <c r="Q321" s="226"/>
      <c r="R321" s="226"/>
      <c r="S321" s="229"/>
      <c r="T321" s="240"/>
      <c r="U321" s="234"/>
    </row>
    <row r="322" spans="1:21" ht="15" customHeight="1" x14ac:dyDescent="0.25">
      <c r="A322" s="138" t="s">
        <v>14</v>
      </c>
      <c r="B322" s="141">
        <v>25</v>
      </c>
      <c r="C322" s="141" t="s">
        <v>11</v>
      </c>
      <c r="D322" s="141" t="s">
        <v>11</v>
      </c>
      <c r="E322" s="141">
        <f t="shared" si="196"/>
        <v>25</v>
      </c>
      <c r="F322" s="224">
        <f>E324/2</f>
        <v>25</v>
      </c>
      <c r="G322" s="224" t="str">
        <f>IF(F322&gt;=80,"A+",IF(F322&gt;=70,"A",IF(F322&gt;=60,"A-",IF(F322&gt;=50,"B",IF(F322&gt;=40,"C",IF(F322&gt;=33,"D",IF(F322&lt;33,"F")))))))</f>
        <v>F</v>
      </c>
      <c r="H322" s="227">
        <f>IF(G322="F",0,IF(G322="D",1,IF(G322="C",2,IF(G322="B",3,IF(G322="A-",3.5,IF(G322="A",4,5))))))</f>
        <v>0</v>
      </c>
      <c r="I322" s="231"/>
      <c r="J322" s="234"/>
      <c r="K322" s="149"/>
      <c r="L322" s="127" t="s">
        <v>14</v>
      </c>
      <c r="M322" s="141">
        <v>27</v>
      </c>
      <c r="N322" s="141" t="s">
        <v>11</v>
      </c>
      <c r="O322" s="141" t="s">
        <v>11</v>
      </c>
      <c r="P322" s="141">
        <f t="shared" si="197"/>
        <v>27</v>
      </c>
      <c r="Q322" s="224">
        <f>P324/2</f>
        <v>24.5</v>
      </c>
      <c r="R322" s="224" t="str">
        <f>IF(Q322&gt;=80,"A+",IF(Q322&gt;=70,"A",IF(Q322&gt;=60,"A-",IF(Q322&gt;=50,"B",IF(Q322&gt;=40,"C",IF(Q322&gt;=33,"D",IF(Q322&lt;33,"F")))))))</f>
        <v>F</v>
      </c>
      <c r="S322" s="227">
        <f>IF(R322="F",0,IF(R322="D",1,IF(R322="C",2,IF(R322="B",3,IF(R322="A-",3.5,IF(R322="A",4,5))))))</f>
        <v>0</v>
      </c>
      <c r="T322" s="240"/>
      <c r="U322" s="234"/>
    </row>
    <row r="323" spans="1:21" ht="15" customHeight="1" x14ac:dyDescent="0.25">
      <c r="A323" s="138" t="s">
        <v>15</v>
      </c>
      <c r="B323" s="142">
        <v>25</v>
      </c>
      <c r="C323" s="141" t="s">
        <v>11</v>
      </c>
      <c r="D323" s="141" t="s">
        <v>11</v>
      </c>
      <c r="E323" s="141">
        <f t="shared" si="196"/>
        <v>25</v>
      </c>
      <c r="F323" s="225"/>
      <c r="G323" s="225"/>
      <c r="H323" s="228"/>
      <c r="I323" s="231"/>
      <c r="J323" s="234"/>
      <c r="K323" s="149"/>
      <c r="L323" s="127" t="s">
        <v>15</v>
      </c>
      <c r="M323" s="142">
        <v>22</v>
      </c>
      <c r="N323" s="141" t="s">
        <v>11</v>
      </c>
      <c r="O323" s="141" t="s">
        <v>11</v>
      </c>
      <c r="P323" s="141">
        <f t="shared" si="197"/>
        <v>22</v>
      </c>
      <c r="Q323" s="225"/>
      <c r="R323" s="225"/>
      <c r="S323" s="228"/>
      <c r="T323" s="240"/>
      <c r="U323" s="234"/>
    </row>
    <row r="324" spans="1:21" ht="15" customHeight="1" x14ac:dyDescent="0.25">
      <c r="A324" s="139" t="s">
        <v>16</v>
      </c>
      <c r="B324" s="144">
        <f>SUM(B322:B323)</f>
        <v>50</v>
      </c>
      <c r="C324" s="145" t="s">
        <v>11</v>
      </c>
      <c r="D324" s="145" t="s">
        <v>11</v>
      </c>
      <c r="E324" s="167">
        <f t="shared" si="196"/>
        <v>50</v>
      </c>
      <c r="F324" s="226"/>
      <c r="G324" s="226"/>
      <c r="H324" s="229"/>
      <c r="I324" s="231"/>
      <c r="J324" s="234"/>
      <c r="K324" s="149"/>
      <c r="L324" s="128" t="s">
        <v>16</v>
      </c>
      <c r="M324" s="144">
        <f>SUM(M322:M323)</f>
        <v>49</v>
      </c>
      <c r="N324" s="145" t="s">
        <v>11</v>
      </c>
      <c r="O324" s="145" t="s">
        <v>11</v>
      </c>
      <c r="P324" s="145">
        <f t="shared" si="197"/>
        <v>49</v>
      </c>
      <c r="Q324" s="226"/>
      <c r="R324" s="226"/>
      <c r="S324" s="229"/>
      <c r="T324" s="240"/>
      <c r="U324" s="234"/>
    </row>
    <row r="325" spans="1:21" ht="15" customHeight="1" x14ac:dyDescent="0.25">
      <c r="A325" s="124" t="s">
        <v>17</v>
      </c>
      <c r="B325" s="142">
        <v>8</v>
      </c>
      <c r="C325" s="142">
        <v>19</v>
      </c>
      <c r="D325" s="141" t="s">
        <v>11</v>
      </c>
      <c r="E325" s="141">
        <f t="shared" si="196"/>
        <v>27</v>
      </c>
      <c r="F325" s="141">
        <f>SUM(E325)</f>
        <v>27</v>
      </c>
      <c r="G325" s="141" t="str">
        <f>IF(OR(B325&lt;23,C325&lt;10),"F",IF(E325&lt;40,"D",IF(E325&lt;50,"C",IF(E325&lt;60,"B",IF(E325&lt;70,"A-",IF(E325&lt;80,"A","A+"))))))</f>
        <v>F</v>
      </c>
      <c r="H325" s="146">
        <f t="shared" ref="H325:H328" si="198">IF(G325="F",0,IF(G325="D",1,IF(G325="C",2,IF(G325="B",3,IF(G325="A-",3.5,IF(G325="A",4,5))))))</f>
        <v>0</v>
      </c>
      <c r="I325" s="231"/>
      <c r="J325" s="234"/>
      <c r="K325" s="149"/>
      <c r="L325" s="124" t="s">
        <v>17</v>
      </c>
      <c r="M325" s="142">
        <v>16</v>
      </c>
      <c r="N325" s="142">
        <v>12</v>
      </c>
      <c r="O325" s="141" t="s">
        <v>11</v>
      </c>
      <c r="P325" s="141">
        <f t="shared" si="197"/>
        <v>28</v>
      </c>
      <c r="Q325" s="141">
        <f>SUM(P325)</f>
        <v>28</v>
      </c>
      <c r="R325" s="141" t="str">
        <f>IF(OR(M325&lt;23,N325&lt;10),"F",IF(P325&lt;40,"D",IF(P325&lt;50,"C",IF(P325&lt;60,"B",IF(P325&lt;70,"A-",IF(P325&lt;80,"A","A+"))))))</f>
        <v>F</v>
      </c>
      <c r="S325" s="146">
        <f t="shared" ref="S325:S332" si="199">IF(R325="F",0,IF(R325="D",1,IF(R325="C",2,IF(R325="B",3,IF(R325="A-",3.5,IF(R325="A",4,5))))))</f>
        <v>0</v>
      </c>
      <c r="T325" s="240"/>
      <c r="U325" s="234"/>
    </row>
    <row r="326" spans="1:21" ht="15" customHeight="1" x14ac:dyDescent="0.25">
      <c r="A326" s="124" t="s">
        <v>18</v>
      </c>
      <c r="B326" s="142">
        <v>23</v>
      </c>
      <c r="C326" s="142">
        <v>26</v>
      </c>
      <c r="D326" s="141" t="s">
        <v>11</v>
      </c>
      <c r="E326" s="141">
        <f t="shared" si="196"/>
        <v>49</v>
      </c>
      <c r="F326" s="141">
        <f t="shared" ref="F326:F332" si="200">SUM(E326)</f>
        <v>49</v>
      </c>
      <c r="G326" s="141" t="str">
        <f>IF(OR(B326&lt;23,C326&lt;10),"F",IF(E326&lt;40,"D",IF(E326&lt;50,"C",IF(E326&lt;60,"B",IF(E326&lt;70,"A-",IF(E326&lt;80,"A","A+"))))))</f>
        <v>C</v>
      </c>
      <c r="H326" s="146">
        <f t="shared" si="198"/>
        <v>2</v>
      </c>
      <c r="I326" s="231"/>
      <c r="J326" s="234"/>
      <c r="K326" s="149"/>
      <c r="L326" s="124" t="s">
        <v>18</v>
      </c>
      <c r="M326" s="142">
        <v>40</v>
      </c>
      <c r="N326" s="142">
        <v>16</v>
      </c>
      <c r="O326" s="141" t="s">
        <v>11</v>
      </c>
      <c r="P326" s="141">
        <f t="shared" si="197"/>
        <v>56</v>
      </c>
      <c r="Q326" s="141">
        <f t="shared" ref="Q326:Q332" si="201">SUM(P326)</f>
        <v>56</v>
      </c>
      <c r="R326" s="141" t="str">
        <f>IF(OR(M326&lt;23,N326&lt;10),"F",IF(P326&lt;40,"D",IF(P326&lt;50,"C",IF(P326&lt;60,"B",IF(P326&lt;70,"A-",IF(P326&lt;80,"A","A+"))))))</f>
        <v>B</v>
      </c>
      <c r="S326" s="146">
        <f t="shared" si="199"/>
        <v>3</v>
      </c>
      <c r="T326" s="240"/>
      <c r="U326" s="234"/>
    </row>
    <row r="327" spans="1:21" ht="15" customHeight="1" x14ac:dyDescent="0.25">
      <c r="A327" s="124" t="s">
        <v>2</v>
      </c>
      <c r="B327" s="142">
        <v>29</v>
      </c>
      <c r="C327" s="142">
        <v>10</v>
      </c>
      <c r="D327" s="141" t="s">
        <v>11</v>
      </c>
      <c r="E327" s="141">
        <f t="shared" ref="E327" si="202">SUM(B327:D327)</f>
        <v>39</v>
      </c>
      <c r="F327" s="141">
        <f t="shared" ref="F327" si="203">SUM(E327)</f>
        <v>39</v>
      </c>
      <c r="G327" s="141" t="str">
        <f>IF(OR(B327&lt;23,C327&lt;10),"F",IF(E327&lt;40,"D",IF(E327&lt;50,"C",IF(E327&lt;60,"B",IF(E327&lt;70,"A-",IF(E327&lt;80,"A","A+"))))))</f>
        <v>D</v>
      </c>
      <c r="H327" s="146">
        <f t="shared" si="198"/>
        <v>1</v>
      </c>
      <c r="I327" s="231"/>
      <c r="J327" s="234"/>
      <c r="K327" s="149"/>
      <c r="L327" s="124" t="s">
        <v>2</v>
      </c>
      <c r="M327" s="142">
        <v>27</v>
      </c>
      <c r="N327" s="142">
        <v>15</v>
      </c>
      <c r="O327" s="141" t="s">
        <v>11</v>
      </c>
      <c r="P327" s="141">
        <f t="shared" si="197"/>
        <v>42</v>
      </c>
      <c r="Q327" s="141">
        <f t="shared" si="201"/>
        <v>42</v>
      </c>
      <c r="R327" s="141" t="str">
        <f>IF(OR(M327&lt;23,N327&lt;10),"F",IF(P327&lt;40,"D",IF(P327&lt;50,"C",IF(P327&lt;60,"B",IF(P327&lt;70,"A-",IF(P327&lt;80,"A","A+"))))))</f>
        <v>C</v>
      </c>
      <c r="S327" s="146">
        <f t="shared" si="199"/>
        <v>2</v>
      </c>
      <c r="T327" s="240"/>
      <c r="U327" s="234"/>
    </row>
    <row r="328" spans="1:21" ht="15" customHeight="1" x14ac:dyDescent="0.25">
      <c r="A328" s="124" t="s">
        <v>20</v>
      </c>
      <c r="B328" s="141">
        <v>0</v>
      </c>
      <c r="C328" s="142">
        <v>16</v>
      </c>
      <c r="D328" s="141">
        <v>15</v>
      </c>
      <c r="E328" s="141">
        <f>SUM(C328:D328)</f>
        <v>31</v>
      </c>
      <c r="F328" s="141">
        <f t="shared" ref="F328" si="204">SUM(E328)</f>
        <v>31</v>
      </c>
      <c r="G328" s="141" t="str">
        <f>IF(OR(C328&lt;8,D328&lt;8,E328&lt;17),"F",IF(E328&lt;20,"D",IF(E328&lt;25,"C",IF(E328&lt;30,"B",IF(E328&lt;35,"A-",IF(E328&lt;40,"A","A+"))))))</f>
        <v>A-</v>
      </c>
      <c r="H328" s="141">
        <f t="shared" si="198"/>
        <v>3.5</v>
      </c>
      <c r="I328" s="231"/>
      <c r="J328" s="234"/>
      <c r="K328" s="149"/>
      <c r="L328" s="124" t="s">
        <v>20</v>
      </c>
      <c r="M328" s="141">
        <v>0</v>
      </c>
      <c r="N328" s="142">
        <v>14</v>
      </c>
      <c r="O328" s="141">
        <v>15</v>
      </c>
      <c r="P328" s="141">
        <f>SUM(N328:O328)</f>
        <v>29</v>
      </c>
      <c r="Q328" s="141">
        <f t="shared" ref="Q328" si="205">SUM(P328)</f>
        <v>29</v>
      </c>
      <c r="R328" s="141" t="str">
        <f>IF(OR(N328&lt;8,O328&lt;8,P328&lt;17),"F",IF(P328&lt;20,"D",IF(P328&lt;25,"C",IF(P328&lt;30,"B",IF(P328&lt;35,"A-",IF(P328&lt;40,"A","A+"))))))</f>
        <v>B</v>
      </c>
      <c r="S328" s="141">
        <f t="shared" si="199"/>
        <v>3</v>
      </c>
      <c r="T328" s="240"/>
      <c r="U328" s="234"/>
    </row>
    <row r="329" spans="1:21" ht="15" customHeight="1" x14ac:dyDescent="0.25">
      <c r="A329" s="124" t="s">
        <v>30</v>
      </c>
      <c r="B329" s="141">
        <v>23</v>
      </c>
      <c r="C329" s="142">
        <v>15</v>
      </c>
      <c r="D329" s="141"/>
      <c r="E329" s="141">
        <f t="shared" ref="E329:E332" si="206">SUM(B329:D329)</f>
        <v>38</v>
      </c>
      <c r="F329" s="141">
        <f t="shared" si="200"/>
        <v>38</v>
      </c>
      <c r="G329" s="141" t="str">
        <f>IF(OR(B329&lt;23,C329&lt;10),"F",IF(E329&lt;40,"D",IF(E329&lt;50,"C",IF(E329&lt;60,"B",IF(E329&lt;70,"A-",IF(E329&lt;80,"A","A+"))))))</f>
        <v>D</v>
      </c>
      <c r="H329" s="141">
        <f>IF(G329="F",0,IF(G329="D",1,IF(G329="C",2,IF(G329="B",3,IF(G329="A-",3.5,IF(G329="A",4,5))))))</f>
        <v>1</v>
      </c>
      <c r="I329" s="231"/>
      <c r="J329" s="234"/>
      <c r="K329" s="149"/>
      <c r="L329" s="124" t="s">
        <v>23</v>
      </c>
      <c r="M329" s="142">
        <v>31</v>
      </c>
      <c r="N329" s="142">
        <v>15</v>
      </c>
      <c r="O329" s="141"/>
      <c r="P329" s="141">
        <f t="shared" si="197"/>
        <v>46</v>
      </c>
      <c r="Q329" s="141">
        <f t="shared" si="201"/>
        <v>46</v>
      </c>
      <c r="R329" s="141" t="str">
        <f>IF(OR(M329&lt;23,N329&lt;10),"F",IF(P329&lt;40,"D",IF(P329&lt;50,"C",IF(P329&lt;60,"B",IF(P329&lt;70,"A-",IF(P329&lt;80,"A","A+"))))))</f>
        <v>C</v>
      </c>
      <c r="S329" s="146">
        <f t="shared" si="199"/>
        <v>2</v>
      </c>
      <c r="T329" s="240"/>
      <c r="U329" s="234"/>
    </row>
    <row r="330" spans="1:21" ht="15" customHeight="1" x14ac:dyDescent="0.25">
      <c r="A330" s="124" t="s">
        <v>438</v>
      </c>
      <c r="B330" s="142">
        <v>23</v>
      </c>
      <c r="C330" s="142">
        <v>25</v>
      </c>
      <c r="D330" s="141"/>
      <c r="E330" s="141">
        <f t="shared" si="206"/>
        <v>48</v>
      </c>
      <c r="F330" s="141">
        <f t="shared" si="200"/>
        <v>48</v>
      </c>
      <c r="G330" s="141" t="str">
        <f>IF(OR(B330&lt;23,C330&lt;10),"F",IF(E330&lt;40,"D",IF(E330&lt;50,"C",IF(E330&lt;60,"B",IF(E330&lt;70,"A-",IF(E330&lt;80,"A","A+"))))))</f>
        <v>C</v>
      </c>
      <c r="H330" s="141">
        <f t="shared" ref="H330:H332" si="207">IF(G330="F",0,IF(G330="D",1,IF(G330="C",2,IF(G330="B",3,IF(G330="A-",3.5,IF(G330="A",4,5))))))</f>
        <v>2</v>
      </c>
      <c r="I330" s="231"/>
      <c r="J330" s="234"/>
      <c r="K330" s="149"/>
      <c r="L330" s="124" t="s">
        <v>25</v>
      </c>
      <c r="M330" s="142">
        <v>24</v>
      </c>
      <c r="N330" s="142">
        <v>10</v>
      </c>
      <c r="O330" s="141"/>
      <c r="P330" s="141">
        <f t="shared" si="197"/>
        <v>34</v>
      </c>
      <c r="Q330" s="141">
        <f t="shared" si="201"/>
        <v>34</v>
      </c>
      <c r="R330" s="141" t="str">
        <f>IF(OR(M330&lt;23,N330&lt;10),"F",IF(P330&lt;40,"D",IF(P330&lt;50,"C",IF(P330&lt;60,"B",IF(P330&lt;70,"A-",IF(P330&lt;80,"A","A+"))))))</f>
        <v>D</v>
      </c>
      <c r="S330" s="146">
        <f t="shared" si="199"/>
        <v>1</v>
      </c>
      <c r="T330" s="240"/>
      <c r="U330" s="234"/>
    </row>
    <row r="331" spans="1:21" ht="15" customHeight="1" x14ac:dyDescent="0.25">
      <c r="A331" s="124" t="s">
        <v>32</v>
      </c>
      <c r="B331" s="142">
        <v>37</v>
      </c>
      <c r="C331" s="142">
        <v>21</v>
      </c>
      <c r="D331" s="141"/>
      <c r="E331" s="141">
        <f t="shared" si="206"/>
        <v>58</v>
      </c>
      <c r="F331" s="141">
        <f t="shared" si="200"/>
        <v>58</v>
      </c>
      <c r="G331" s="141" t="str">
        <f>IF(OR(B331&lt;23,C331&lt;10),"F",IF(E331&lt;40,"D",IF(E331&lt;50,"C",IF(E331&lt;60,"B",IF(E331&lt;70,"A-",IF(E331&lt;80,"A","A+"))))))</f>
        <v>B</v>
      </c>
      <c r="H331" s="141">
        <f t="shared" si="207"/>
        <v>3</v>
      </c>
      <c r="I331" s="232"/>
      <c r="J331" s="234"/>
      <c r="K331" s="149"/>
      <c r="L331" s="124" t="s">
        <v>21</v>
      </c>
      <c r="M331" s="142">
        <v>23</v>
      </c>
      <c r="N331" s="142">
        <v>10</v>
      </c>
      <c r="O331" s="141"/>
      <c r="P331" s="141">
        <f t="shared" si="197"/>
        <v>33</v>
      </c>
      <c r="Q331" s="141">
        <f t="shared" si="201"/>
        <v>33</v>
      </c>
      <c r="R331" s="141" t="str">
        <f>IF(OR(M331&lt;23,N331&lt;10),"F",IF(P331&lt;40,"D",IF(P331&lt;50,"C",IF(P331&lt;60,"B",IF(P331&lt;70,"A-",IF(P331&lt;80,"A","A+"))))))</f>
        <v>D</v>
      </c>
      <c r="S331" s="146">
        <f t="shared" si="199"/>
        <v>1</v>
      </c>
      <c r="T331" s="241"/>
      <c r="U331" s="234"/>
    </row>
    <row r="332" spans="1:21" ht="15" customHeight="1" x14ac:dyDescent="0.25">
      <c r="A332" s="124" t="s">
        <v>28</v>
      </c>
      <c r="B332" s="142">
        <v>14</v>
      </c>
      <c r="C332" s="142">
        <v>21</v>
      </c>
      <c r="D332" s="141">
        <v>20</v>
      </c>
      <c r="E332" s="141">
        <f t="shared" si="206"/>
        <v>55</v>
      </c>
      <c r="F332" s="141">
        <f t="shared" si="200"/>
        <v>55</v>
      </c>
      <c r="G332" s="141" t="str">
        <f>IF(F332&gt;=80,"A+",IF(F332&gt;=70,"A",IF(F332&gt;=60,"A-",IF(F332&gt;=50,"B",IF(F332&gt;=40,"C",IF(F332&gt;=33,"D",IF(F332&lt;33,"F")))))))</f>
        <v>B</v>
      </c>
      <c r="H332" s="141">
        <f t="shared" si="207"/>
        <v>3</v>
      </c>
      <c r="I332" s="148">
        <f>IF(H332&gt;2,H332-2,0)</f>
        <v>1</v>
      </c>
      <c r="J332" s="235"/>
      <c r="K332" s="149"/>
      <c r="L332" s="124" t="s">
        <v>28</v>
      </c>
      <c r="M332" s="142">
        <v>14</v>
      </c>
      <c r="N332" s="142">
        <v>9</v>
      </c>
      <c r="O332" s="141">
        <v>20</v>
      </c>
      <c r="P332" s="141">
        <f t="shared" si="197"/>
        <v>43</v>
      </c>
      <c r="Q332" s="141">
        <f t="shared" si="201"/>
        <v>43</v>
      </c>
      <c r="R332" s="141" t="str">
        <f>IF(Q332&gt;=80,"A+",IF(Q332&gt;=70,"A",IF(Q332&gt;=60,"A-",IF(Q332&gt;=50,"B",IF(Q332&gt;=40,"C",IF(Q332&gt;=33,"D",IF(Q332&lt;33,"F")))))))</f>
        <v>C</v>
      </c>
      <c r="S332" s="146">
        <f t="shared" si="199"/>
        <v>2</v>
      </c>
      <c r="T332" s="148">
        <f>IF(S332&gt;2,S332-2,0)</f>
        <v>0</v>
      </c>
      <c r="U332" s="235"/>
    </row>
    <row r="333" spans="1:21" x14ac:dyDescent="0.25">
      <c r="A333" s="124" t="s">
        <v>79</v>
      </c>
      <c r="B333" s="145">
        <f>SUM(B321,B324,B325:B332)</f>
        <v>263</v>
      </c>
      <c r="C333" s="145">
        <f>SUM(C321,C325:C332)</f>
        <v>199</v>
      </c>
      <c r="D333" s="145">
        <f>SUM(D328:D332)</f>
        <v>35</v>
      </c>
      <c r="E333" s="164">
        <f>SUM(B333:D333)</f>
        <v>497</v>
      </c>
      <c r="F333" s="141"/>
      <c r="G333" s="162">
        <f>COUNTIF(G319:G331,"=F")</f>
        <v>2</v>
      </c>
      <c r="H333" s="146">
        <f>IF(OR(H319=0,H322=0,H325=0,H326=0,H327=0,H328=0,H329=0,H330=0,H331=0),0,SUM(H319+H322+H325+H326+H327+H328+H329+H330+H331+I332))</f>
        <v>0</v>
      </c>
      <c r="I333" s="163" t="s">
        <v>460</v>
      </c>
      <c r="J333" s="166" t="str">
        <f>IF(OR(H319&lt;1,H322&lt;1,H325&lt;1,H326&lt;1,H327&lt;1,H328&lt;1,H329&lt;1,H330&lt;1,H331&lt;1),"F",IF(J319&lt;2,"D",IF(J319&lt;3,"C",IF(J319&lt;3.5,"B",IF(J319&lt;4,"A-",IF(J319&lt;5,"A","A+"))))))</f>
        <v>F</v>
      </c>
      <c r="K333" s="149"/>
      <c r="L333" s="124" t="s">
        <v>79</v>
      </c>
      <c r="M333" s="145">
        <f>SUM(M321,M324,M325:M332)</f>
        <v>279</v>
      </c>
      <c r="N333" s="145">
        <f>SUM(N321,N325:N332)</f>
        <v>128</v>
      </c>
      <c r="O333" s="145">
        <f>SUM(O328:O332)</f>
        <v>35</v>
      </c>
      <c r="P333" s="164">
        <f>SUM(M333:O333)</f>
        <v>442</v>
      </c>
      <c r="Q333" s="141"/>
      <c r="R333" s="162">
        <f>COUNTIF(R319:R331,"=F")</f>
        <v>2</v>
      </c>
      <c r="S333" s="146">
        <f>IF(OR(S319=0,S322=0,S325=0,S326=0,S327=0,S328=0,S329=0,S330=0,S331=0),0,SUM(S319+S322+S325+S326+S327+S328+S329+S330+S331+T332))</f>
        <v>0</v>
      </c>
      <c r="T333" s="163" t="s">
        <v>460</v>
      </c>
      <c r="U333" s="166" t="str">
        <f>IF(OR(S319&lt;1,S322&lt;1,S325&lt;1,S326&lt;1,S327&lt;1,S328&lt;1,S329&lt;1,S330&lt;1,S331&lt;1),"F",IF(U319&lt;2,"D",IF(U319&lt;3,"C",IF(U319&lt;3.5,"B",IF(U319&lt;4,"A-",IF(U319&lt;5,"A","A+"))))))</f>
        <v>F</v>
      </c>
    </row>
    <row r="334" spans="1:21" s="129" customFormat="1" ht="27.75" x14ac:dyDescent="0.3">
      <c r="A334" s="245" t="s">
        <v>436</v>
      </c>
      <c r="B334" s="254"/>
      <c r="C334" s="254"/>
      <c r="D334" s="254"/>
      <c r="E334" s="254"/>
      <c r="F334" s="254"/>
      <c r="G334" s="254"/>
      <c r="H334" s="254"/>
      <c r="I334" s="254"/>
      <c r="J334" s="254"/>
      <c r="K334" s="254"/>
      <c r="L334" s="254"/>
      <c r="M334" s="254"/>
      <c r="N334" s="254"/>
      <c r="O334" s="254"/>
      <c r="P334" s="254"/>
      <c r="Q334" s="254"/>
      <c r="R334" s="254"/>
      <c r="S334" s="254"/>
      <c r="T334" s="254"/>
      <c r="U334" s="254"/>
    </row>
    <row r="335" spans="1:21" s="129" customFormat="1" ht="19.5" x14ac:dyDescent="0.3">
      <c r="A335" s="247" t="s">
        <v>440</v>
      </c>
      <c r="B335" s="247"/>
      <c r="C335" s="247"/>
      <c r="D335" s="247"/>
      <c r="E335" s="247"/>
      <c r="F335" s="247"/>
      <c r="G335" s="247"/>
      <c r="H335" s="247"/>
      <c r="I335" s="247"/>
      <c r="J335" s="247"/>
      <c r="K335" s="247"/>
      <c r="L335" s="247"/>
      <c r="M335" s="247"/>
      <c r="N335" s="247"/>
      <c r="O335" s="247"/>
      <c r="P335" s="247"/>
      <c r="Q335" s="247"/>
      <c r="R335" s="247"/>
      <c r="S335" s="247"/>
      <c r="T335" s="247"/>
      <c r="U335" s="247"/>
    </row>
    <row r="336" spans="1:21" s="129" customFormat="1" ht="19.5" x14ac:dyDescent="0.3">
      <c r="A336" s="246" t="s">
        <v>513</v>
      </c>
      <c r="B336" s="246"/>
      <c r="C336" s="246"/>
      <c r="D336" s="246"/>
      <c r="E336" s="246"/>
      <c r="F336" s="246"/>
      <c r="G336" s="246"/>
      <c r="H336" s="246"/>
      <c r="I336" s="246"/>
      <c r="J336" s="246"/>
      <c r="K336" s="246"/>
      <c r="L336" s="246"/>
      <c r="M336" s="246"/>
      <c r="N336" s="246"/>
      <c r="O336" s="246"/>
      <c r="P336" s="246"/>
      <c r="Q336" s="246"/>
      <c r="R336" s="246"/>
      <c r="S336" s="246"/>
      <c r="T336" s="246"/>
      <c r="U336" s="246"/>
    </row>
    <row r="337" spans="1:21" s="129" customFormat="1" ht="21.75" x14ac:dyDescent="0.3">
      <c r="A337" s="130" t="s">
        <v>1</v>
      </c>
      <c r="B337" s="236" t="s">
        <v>466</v>
      </c>
      <c r="C337" s="237"/>
      <c r="D337" s="237"/>
      <c r="E337" s="237"/>
      <c r="F337" s="237"/>
      <c r="G337" s="237"/>
      <c r="H337" s="237"/>
      <c r="I337" s="237"/>
      <c r="J337" s="238"/>
      <c r="K337" s="121"/>
      <c r="L337" s="130" t="s">
        <v>1</v>
      </c>
      <c r="M337" s="236" t="s">
        <v>467</v>
      </c>
      <c r="N337" s="237"/>
      <c r="O337" s="237"/>
      <c r="P337" s="237"/>
      <c r="Q337" s="237"/>
      <c r="R337" s="237"/>
      <c r="S337" s="237"/>
      <c r="T337" s="237"/>
      <c r="U337" s="238"/>
    </row>
    <row r="338" spans="1:21" ht="15" x14ac:dyDescent="0.25">
      <c r="A338" s="124" t="s">
        <v>3</v>
      </c>
      <c r="B338" s="125" t="s">
        <v>4</v>
      </c>
      <c r="C338" s="125" t="s">
        <v>5</v>
      </c>
      <c r="D338" s="125" t="s">
        <v>6</v>
      </c>
      <c r="E338" s="125" t="s">
        <v>7</v>
      </c>
      <c r="F338" s="125" t="s">
        <v>8</v>
      </c>
      <c r="G338" s="125" t="s">
        <v>9</v>
      </c>
      <c r="H338" s="126" t="s">
        <v>78</v>
      </c>
      <c r="I338" s="161" t="s">
        <v>458</v>
      </c>
      <c r="J338" s="161" t="s">
        <v>459</v>
      </c>
      <c r="K338" s="50"/>
      <c r="L338" s="124" t="s">
        <v>3</v>
      </c>
      <c r="M338" s="125" t="s">
        <v>4</v>
      </c>
      <c r="N338" s="125" t="s">
        <v>5</v>
      </c>
      <c r="O338" s="125" t="s">
        <v>6</v>
      </c>
      <c r="P338" s="125" t="s">
        <v>7</v>
      </c>
      <c r="Q338" s="125" t="s">
        <v>8</v>
      </c>
      <c r="R338" s="125" t="s">
        <v>9</v>
      </c>
      <c r="S338" s="126" t="s">
        <v>78</v>
      </c>
      <c r="T338" s="161" t="s">
        <v>458</v>
      </c>
      <c r="U338" s="161" t="s">
        <v>459</v>
      </c>
    </row>
    <row r="339" spans="1:21" ht="15" customHeight="1" x14ac:dyDescent="0.25">
      <c r="A339" s="138" t="s">
        <v>10</v>
      </c>
      <c r="B339" s="141">
        <v>28</v>
      </c>
      <c r="C339" s="141">
        <v>22</v>
      </c>
      <c r="D339" s="141" t="s">
        <v>11</v>
      </c>
      <c r="E339" s="141">
        <f t="shared" ref="E339:E346" si="208">SUM(B339:D339)</f>
        <v>50</v>
      </c>
      <c r="F339" s="224">
        <f>E341/2</f>
        <v>47.5</v>
      </c>
      <c r="G339" s="224" t="str">
        <f>IF(OR(B341&lt;46,C341&lt;20,E341&lt;66),"F",IF(E341&lt;80,"D",IF(E341&lt;100,"C",IF(E341&lt;120,"B",IF(E341&lt;140,"A-",IF(E341&lt;160,"A","A+"))))))</f>
        <v>C</v>
      </c>
      <c r="H339" s="227">
        <f>IF(G339="F",0,IF(G339="D",1,IF(G339="C",2,IF(G339="B",3,IF(G339="A-",3.5,IF(G339="A",4,5))))))</f>
        <v>2</v>
      </c>
      <c r="I339" s="230">
        <f>IF(OR(H339=0,H342=0,H345=0,H346=0,H347=0,H348=0,H349=0,H350=0,H351=0),0,SUM(H339+H342+H345+H346+H347+H348+H349+H350+H351)/9)</f>
        <v>0</v>
      </c>
      <c r="J339" s="233">
        <f>IF(H353=0,0,IF(H353/9&gt;=5,5,H353/9))</f>
        <v>0</v>
      </c>
      <c r="K339" s="149"/>
      <c r="L339" s="138" t="s">
        <v>10</v>
      </c>
      <c r="M339" s="141">
        <v>19</v>
      </c>
      <c r="N339" s="141">
        <v>18</v>
      </c>
      <c r="O339" s="141" t="s">
        <v>11</v>
      </c>
      <c r="P339" s="141">
        <f t="shared" ref="P339:P346" si="209">SUM(M339:O339)</f>
        <v>37</v>
      </c>
      <c r="Q339" s="224">
        <f>P341/2</f>
        <v>38</v>
      </c>
      <c r="R339" s="224" t="str">
        <f>IF(OR(M341&lt;46,N341&lt;20,P341&lt;66),"F",IF(P341&lt;80,"D",IF(P341&lt;100,"C",IF(P341&lt;120,"B",IF(P341&lt;140,"A-",IF(P341&lt;160,"A","A+"))))))</f>
        <v>D</v>
      </c>
      <c r="S339" s="227">
        <f>IF(R339="F",0,IF(R339="D",1,IF(R339="C",2,IF(R339="B",3,IF(R339="A-",3.5,IF(R339="A",4,5))))))</f>
        <v>1</v>
      </c>
      <c r="T339" s="230">
        <f>IF(OR(S339=0,S342=0,S345=0,S346=0,S347=0,S348=0,S349=0,S350=0,S351=0),0,SUM(S339+S342+S345+S346+S347+S348+S349+S350+S351)/9)</f>
        <v>0</v>
      </c>
      <c r="U339" s="233">
        <f>IF(S353=0,0,IF(S353/9&gt;=5,5,S353/9))</f>
        <v>0</v>
      </c>
    </row>
    <row r="340" spans="1:21" ht="15" customHeight="1" x14ac:dyDescent="0.25">
      <c r="A340" s="138" t="s">
        <v>12</v>
      </c>
      <c r="B340" s="142">
        <v>25</v>
      </c>
      <c r="C340" s="142">
        <v>20</v>
      </c>
      <c r="D340" s="141" t="s">
        <v>11</v>
      </c>
      <c r="E340" s="141">
        <f t="shared" si="208"/>
        <v>45</v>
      </c>
      <c r="F340" s="225"/>
      <c r="G340" s="225"/>
      <c r="H340" s="228"/>
      <c r="I340" s="231"/>
      <c r="J340" s="234"/>
      <c r="K340" s="149"/>
      <c r="L340" s="138" t="s">
        <v>12</v>
      </c>
      <c r="M340" s="142">
        <v>27</v>
      </c>
      <c r="N340" s="142">
        <v>12</v>
      </c>
      <c r="O340" s="141" t="s">
        <v>11</v>
      </c>
      <c r="P340" s="141">
        <f t="shared" si="209"/>
        <v>39</v>
      </c>
      <c r="Q340" s="225"/>
      <c r="R340" s="225"/>
      <c r="S340" s="228"/>
      <c r="T340" s="231"/>
      <c r="U340" s="234"/>
    </row>
    <row r="341" spans="1:21" ht="15" customHeight="1" x14ac:dyDescent="0.25">
      <c r="A341" s="139" t="s">
        <v>13</v>
      </c>
      <c r="B341" s="144">
        <f>SUM(B339:B340)</f>
        <v>53</v>
      </c>
      <c r="C341" s="144">
        <f>SUM(C339:C340)</f>
        <v>42</v>
      </c>
      <c r="D341" s="145" t="s">
        <v>11</v>
      </c>
      <c r="E341" s="167">
        <f t="shared" si="208"/>
        <v>95</v>
      </c>
      <c r="F341" s="226"/>
      <c r="G341" s="226"/>
      <c r="H341" s="229"/>
      <c r="I341" s="231"/>
      <c r="J341" s="234"/>
      <c r="K341" s="149"/>
      <c r="L341" s="139" t="s">
        <v>13</v>
      </c>
      <c r="M341" s="144">
        <f>SUM(M339:M340)</f>
        <v>46</v>
      </c>
      <c r="N341" s="144">
        <f>SUM(N339:N340)</f>
        <v>30</v>
      </c>
      <c r="O341" s="145" t="s">
        <v>11</v>
      </c>
      <c r="P341" s="167">
        <f t="shared" si="209"/>
        <v>76</v>
      </c>
      <c r="Q341" s="226"/>
      <c r="R341" s="226"/>
      <c r="S341" s="229"/>
      <c r="T341" s="231"/>
      <c r="U341" s="234"/>
    </row>
    <row r="342" spans="1:21" ht="15" customHeight="1" x14ac:dyDescent="0.25">
      <c r="A342" s="138" t="s">
        <v>14</v>
      </c>
      <c r="B342" s="141">
        <v>33</v>
      </c>
      <c r="C342" s="141" t="s">
        <v>11</v>
      </c>
      <c r="D342" s="141" t="s">
        <v>11</v>
      </c>
      <c r="E342" s="141">
        <f t="shared" si="208"/>
        <v>33</v>
      </c>
      <c r="F342" s="224">
        <f>E344/2</f>
        <v>35</v>
      </c>
      <c r="G342" s="224" t="str">
        <f>IF(F342&gt;=80,"A+",IF(F342&gt;=70,"A",IF(F342&gt;=60,"A-",IF(F342&gt;=50,"B",IF(F342&gt;=40,"C",IF(F342&gt;=33,"D",IF(F342&lt;33,"F")))))))</f>
        <v>D</v>
      </c>
      <c r="H342" s="227">
        <f>IF(G342="F",0,IF(G342="D",1,IF(G342="C",2,IF(G342="B",3,IF(G342="A-",3.5,IF(G342="A",4,5))))))</f>
        <v>1</v>
      </c>
      <c r="I342" s="231"/>
      <c r="J342" s="234"/>
      <c r="K342" s="149"/>
      <c r="L342" s="138" t="s">
        <v>14</v>
      </c>
      <c r="M342" s="141">
        <v>28</v>
      </c>
      <c r="N342" s="141" t="s">
        <v>11</v>
      </c>
      <c r="O342" s="141" t="s">
        <v>11</v>
      </c>
      <c r="P342" s="141">
        <f t="shared" si="209"/>
        <v>28</v>
      </c>
      <c r="Q342" s="224">
        <f>P344/2</f>
        <v>24</v>
      </c>
      <c r="R342" s="224" t="str">
        <f>IF(Q342&gt;=80,"A+",IF(Q342&gt;=70,"A",IF(Q342&gt;=60,"A-",IF(Q342&gt;=50,"B",IF(Q342&gt;=40,"C",IF(Q342&gt;=33,"D",IF(Q342&lt;33,"F")))))))</f>
        <v>F</v>
      </c>
      <c r="S342" s="227">
        <f>IF(R342="F",0,IF(R342="D",1,IF(R342="C",2,IF(R342="B",3,IF(R342="A-",3.5,IF(R342="A",4,5))))))</f>
        <v>0</v>
      </c>
      <c r="T342" s="231"/>
      <c r="U342" s="234"/>
    </row>
    <row r="343" spans="1:21" ht="15" customHeight="1" x14ac:dyDescent="0.25">
      <c r="A343" s="138" t="s">
        <v>15</v>
      </c>
      <c r="B343" s="142">
        <v>37</v>
      </c>
      <c r="C343" s="141" t="s">
        <v>11</v>
      </c>
      <c r="D343" s="141" t="s">
        <v>11</v>
      </c>
      <c r="E343" s="141">
        <f t="shared" si="208"/>
        <v>37</v>
      </c>
      <c r="F343" s="225"/>
      <c r="G343" s="225"/>
      <c r="H343" s="228"/>
      <c r="I343" s="231"/>
      <c r="J343" s="234"/>
      <c r="K343" s="149"/>
      <c r="L343" s="138" t="s">
        <v>15</v>
      </c>
      <c r="M343" s="142">
        <v>20</v>
      </c>
      <c r="N343" s="141" t="s">
        <v>11</v>
      </c>
      <c r="O343" s="141" t="s">
        <v>11</v>
      </c>
      <c r="P343" s="141">
        <f t="shared" si="209"/>
        <v>20</v>
      </c>
      <c r="Q343" s="225"/>
      <c r="R343" s="225"/>
      <c r="S343" s="228"/>
      <c r="T343" s="231"/>
      <c r="U343" s="234"/>
    </row>
    <row r="344" spans="1:21" ht="15" customHeight="1" x14ac:dyDescent="0.25">
      <c r="A344" s="139" t="s">
        <v>16</v>
      </c>
      <c r="B344" s="144">
        <f>SUM(B342:B343)</f>
        <v>70</v>
      </c>
      <c r="C344" s="145" t="s">
        <v>11</v>
      </c>
      <c r="D344" s="145" t="s">
        <v>11</v>
      </c>
      <c r="E344" s="167">
        <f t="shared" si="208"/>
        <v>70</v>
      </c>
      <c r="F344" s="226"/>
      <c r="G344" s="226"/>
      <c r="H344" s="229"/>
      <c r="I344" s="231"/>
      <c r="J344" s="234"/>
      <c r="K344" s="149"/>
      <c r="L344" s="139" t="s">
        <v>16</v>
      </c>
      <c r="M344" s="144">
        <f>SUM(M342:M343)</f>
        <v>48</v>
      </c>
      <c r="N344" s="145" t="s">
        <v>11</v>
      </c>
      <c r="O344" s="145" t="s">
        <v>11</v>
      </c>
      <c r="P344" s="167">
        <f t="shared" si="209"/>
        <v>48</v>
      </c>
      <c r="Q344" s="226"/>
      <c r="R344" s="226"/>
      <c r="S344" s="229"/>
      <c r="T344" s="231"/>
      <c r="U344" s="234"/>
    </row>
    <row r="345" spans="1:21" ht="15" customHeight="1" x14ac:dyDescent="0.25">
      <c r="A345" s="124" t="s">
        <v>17</v>
      </c>
      <c r="B345" s="142">
        <v>5</v>
      </c>
      <c r="C345" s="142">
        <v>18</v>
      </c>
      <c r="D345" s="141" t="s">
        <v>11</v>
      </c>
      <c r="E345" s="141">
        <f t="shared" si="208"/>
        <v>23</v>
      </c>
      <c r="F345" s="141">
        <f>SUM(E345)</f>
        <v>23</v>
      </c>
      <c r="G345" s="141" t="str">
        <f>IF(OR(B345&lt;23,C345&lt;10),"F",IF(E345&lt;40,"D",IF(E345&lt;50,"C",IF(E345&lt;60,"B",IF(E345&lt;70,"A-",IF(E345&lt;80,"A","A+"))))))</f>
        <v>F</v>
      </c>
      <c r="H345" s="146">
        <f t="shared" ref="H345:H348" si="210">IF(G345="F",0,IF(G345="D",1,IF(G345="C",2,IF(G345="B",3,IF(G345="A-",3.5,IF(G345="A",4,5))))))</f>
        <v>0</v>
      </c>
      <c r="I345" s="231"/>
      <c r="J345" s="234"/>
      <c r="K345" s="149"/>
      <c r="L345" s="124" t="s">
        <v>17</v>
      </c>
      <c r="M345" s="142">
        <v>23</v>
      </c>
      <c r="N345" s="142">
        <v>12</v>
      </c>
      <c r="O345" s="141" t="s">
        <v>11</v>
      </c>
      <c r="P345" s="141">
        <f t="shared" si="209"/>
        <v>35</v>
      </c>
      <c r="Q345" s="141">
        <f>SUM(P345)</f>
        <v>35</v>
      </c>
      <c r="R345" s="141" t="str">
        <f>IF(OR(M345&lt;23,N345&lt;10),"F",IF(P345&lt;40,"D",IF(P345&lt;50,"C",IF(P345&lt;60,"B",IF(P345&lt;70,"A-",IF(P345&lt;80,"A","A+"))))))</f>
        <v>D</v>
      </c>
      <c r="S345" s="146">
        <f t="shared" ref="S345:S348" si="211">IF(R345="F",0,IF(R345="D",1,IF(R345="C",2,IF(R345="B",3,IF(R345="A-",3.5,IF(R345="A",4,5))))))</f>
        <v>1</v>
      </c>
      <c r="T345" s="231"/>
      <c r="U345" s="234"/>
    </row>
    <row r="346" spans="1:21" ht="15" customHeight="1" x14ac:dyDescent="0.25">
      <c r="A346" s="124" t="s">
        <v>18</v>
      </c>
      <c r="B346" s="142">
        <v>27</v>
      </c>
      <c r="C346" s="142">
        <v>22</v>
      </c>
      <c r="D346" s="141" t="s">
        <v>11</v>
      </c>
      <c r="E346" s="141">
        <f t="shared" si="208"/>
        <v>49</v>
      </c>
      <c r="F346" s="141">
        <f t="shared" ref="F346:F352" si="212">SUM(E346)</f>
        <v>49</v>
      </c>
      <c r="G346" s="141" t="str">
        <f>IF(OR(B346&lt;23,C346&lt;10),"F",IF(E346&lt;40,"D",IF(E346&lt;50,"C",IF(E346&lt;60,"B",IF(E346&lt;70,"A-",IF(E346&lt;80,"A","A+"))))))</f>
        <v>C</v>
      </c>
      <c r="H346" s="146">
        <f t="shared" si="210"/>
        <v>2</v>
      </c>
      <c r="I346" s="231"/>
      <c r="J346" s="234"/>
      <c r="K346" s="149"/>
      <c r="L346" s="124" t="s">
        <v>18</v>
      </c>
      <c r="M346" s="142">
        <v>23</v>
      </c>
      <c r="N346" s="142">
        <v>14</v>
      </c>
      <c r="O346" s="141" t="s">
        <v>11</v>
      </c>
      <c r="P346" s="141">
        <f t="shared" si="209"/>
        <v>37</v>
      </c>
      <c r="Q346" s="141">
        <f t="shared" ref="Q346:Q352" si="213">SUM(P346)</f>
        <v>37</v>
      </c>
      <c r="R346" s="141" t="str">
        <f>IF(OR(M346&lt;23,N346&lt;10),"F",IF(P346&lt;40,"D",IF(P346&lt;50,"C",IF(P346&lt;60,"B",IF(P346&lt;70,"A-",IF(P346&lt;80,"A","A+"))))))</f>
        <v>D</v>
      </c>
      <c r="S346" s="146">
        <f t="shared" si="211"/>
        <v>1</v>
      </c>
      <c r="T346" s="231"/>
      <c r="U346" s="234"/>
    </row>
    <row r="347" spans="1:21" ht="15" customHeight="1" x14ac:dyDescent="0.25">
      <c r="A347" s="124" t="s">
        <v>2</v>
      </c>
      <c r="B347" s="142">
        <v>13</v>
      </c>
      <c r="C347" s="142">
        <v>12</v>
      </c>
      <c r="D347" s="141" t="s">
        <v>11</v>
      </c>
      <c r="E347" s="141">
        <f t="shared" ref="E347" si="214">SUM(B347:D347)</f>
        <v>25</v>
      </c>
      <c r="F347" s="141">
        <f t="shared" ref="F347" si="215">SUM(E347)</f>
        <v>25</v>
      </c>
      <c r="G347" s="141" t="str">
        <f>IF(OR(B347&lt;23,C347&lt;10),"F",IF(E347&lt;40,"D",IF(E347&lt;50,"C",IF(E347&lt;60,"B",IF(E347&lt;70,"A-",IF(E347&lt;80,"A","A+"))))))</f>
        <v>F</v>
      </c>
      <c r="H347" s="146">
        <f t="shared" si="210"/>
        <v>0</v>
      </c>
      <c r="I347" s="231"/>
      <c r="J347" s="234"/>
      <c r="K347" s="149"/>
      <c r="L347" s="124" t="s">
        <v>2</v>
      </c>
      <c r="M347" s="142">
        <v>23</v>
      </c>
      <c r="N347" s="142">
        <v>11</v>
      </c>
      <c r="O347" s="141" t="s">
        <v>11</v>
      </c>
      <c r="P347" s="141">
        <f t="shared" ref="P347" si="216">SUM(M347:O347)</f>
        <v>34</v>
      </c>
      <c r="Q347" s="141">
        <f t="shared" ref="Q347" si="217">SUM(P347)</f>
        <v>34</v>
      </c>
      <c r="R347" s="141" t="str">
        <f>IF(OR(M347&lt;23,N347&lt;10),"F",IF(P347&lt;40,"D",IF(P347&lt;50,"C",IF(P347&lt;60,"B",IF(P347&lt;70,"A-",IF(P347&lt;80,"A","A+"))))))</f>
        <v>D</v>
      </c>
      <c r="S347" s="146">
        <f t="shared" si="211"/>
        <v>1</v>
      </c>
      <c r="T347" s="231"/>
      <c r="U347" s="234"/>
    </row>
    <row r="348" spans="1:21" ht="15" customHeight="1" x14ac:dyDescent="0.25">
      <c r="A348" s="124" t="s">
        <v>20</v>
      </c>
      <c r="B348" s="141">
        <v>0</v>
      </c>
      <c r="C348" s="142">
        <v>17</v>
      </c>
      <c r="D348" s="141">
        <v>15</v>
      </c>
      <c r="E348" s="141">
        <f>SUM(C348:D348)</f>
        <v>32</v>
      </c>
      <c r="F348" s="141">
        <f t="shared" ref="F348" si="218">SUM(E348)</f>
        <v>32</v>
      </c>
      <c r="G348" s="141" t="str">
        <f>IF(OR(C348&lt;8,D348&lt;8,E348&lt;17),"F",IF(E348&lt;20,"D",IF(E348&lt;25,"C",IF(E348&lt;30,"B",IF(E348&lt;35,"A-",IF(E348&lt;40,"A","A+"))))))</f>
        <v>A-</v>
      </c>
      <c r="H348" s="141">
        <f t="shared" si="210"/>
        <v>3.5</v>
      </c>
      <c r="I348" s="231"/>
      <c r="J348" s="234"/>
      <c r="K348" s="149"/>
      <c r="L348" s="124" t="s">
        <v>20</v>
      </c>
      <c r="M348" s="141">
        <v>0</v>
      </c>
      <c r="N348" s="142">
        <v>17</v>
      </c>
      <c r="O348" s="141">
        <v>15</v>
      </c>
      <c r="P348" s="141">
        <f>SUM(N348:O348)</f>
        <v>32</v>
      </c>
      <c r="Q348" s="141">
        <f t="shared" ref="Q348" si="219">SUM(P348)</f>
        <v>32</v>
      </c>
      <c r="R348" s="141" t="str">
        <f>IF(OR(N348&lt;8,O348&lt;8,P348&lt;17),"F",IF(P348&lt;20,"D",IF(P348&lt;25,"C",IF(P348&lt;30,"B",IF(P348&lt;35,"A-",IF(P348&lt;40,"A","A+"))))))</f>
        <v>A-</v>
      </c>
      <c r="S348" s="141">
        <f t="shared" si="211"/>
        <v>3.5</v>
      </c>
      <c r="T348" s="231"/>
      <c r="U348" s="234"/>
    </row>
    <row r="349" spans="1:21" ht="15" customHeight="1" x14ac:dyDescent="0.25">
      <c r="A349" s="124" t="s">
        <v>30</v>
      </c>
      <c r="B349" s="141">
        <v>23</v>
      </c>
      <c r="C349" s="142">
        <v>13</v>
      </c>
      <c r="D349" s="141"/>
      <c r="E349" s="141">
        <f t="shared" ref="E349:E352" si="220">SUM(B349:D349)</f>
        <v>36</v>
      </c>
      <c r="F349" s="141">
        <f t="shared" si="212"/>
        <v>36</v>
      </c>
      <c r="G349" s="141" t="str">
        <f>IF(OR(B349&lt;23,C349&lt;10),"F",IF(E349&lt;40,"D",IF(E349&lt;50,"C",IF(E349&lt;60,"B",IF(E349&lt;70,"A-",IF(E349&lt;80,"A","A+"))))))</f>
        <v>D</v>
      </c>
      <c r="H349" s="141">
        <f>IF(G349="F",0,IF(G349="D",1,IF(G349="C",2,IF(G349="B",3,IF(G349="A-",3.5,IF(G349="A",4,5))))))</f>
        <v>1</v>
      </c>
      <c r="I349" s="231"/>
      <c r="J349" s="234"/>
      <c r="K349" s="149"/>
      <c r="L349" s="124" t="s">
        <v>30</v>
      </c>
      <c r="M349" s="141">
        <v>10</v>
      </c>
      <c r="N349" s="142">
        <v>14</v>
      </c>
      <c r="O349" s="141"/>
      <c r="P349" s="141">
        <f t="shared" ref="P349:P352" si="221">SUM(M349:O349)</f>
        <v>24</v>
      </c>
      <c r="Q349" s="141">
        <f t="shared" si="213"/>
        <v>24</v>
      </c>
      <c r="R349" s="141" t="str">
        <f>IF(OR(M349&lt;23,N349&lt;10),"F",IF(P349&lt;40,"D",IF(P349&lt;50,"C",IF(P349&lt;60,"B",IF(P349&lt;70,"A-",IF(P349&lt;80,"A","A+"))))))</f>
        <v>F</v>
      </c>
      <c r="S349" s="141">
        <f>IF(R349="F",0,IF(R349="D",1,IF(R349="C",2,IF(R349="B",3,IF(R349="A-",3.5,IF(R349="A",4,5))))))</f>
        <v>0</v>
      </c>
      <c r="T349" s="231"/>
      <c r="U349" s="234"/>
    </row>
    <row r="350" spans="1:21" ht="15" customHeight="1" x14ac:dyDescent="0.25">
      <c r="A350" s="124" t="s">
        <v>438</v>
      </c>
      <c r="B350" s="142">
        <v>26</v>
      </c>
      <c r="C350" s="142">
        <v>11</v>
      </c>
      <c r="D350" s="141"/>
      <c r="E350" s="141">
        <f t="shared" si="220"/>
        <v>37</v>
      </c>
      <c r="F350" s="141">
        <f t="shared" si="212"/>
        <v>37</v>
      </c>
      <c r="G350" s="141" t="str">
        <f>IF(OR(B350&lt;23,C350&lt;10),"F",IF(E350&lt;40,"D",IF(E350&lt;50,"C",IF(E350&lt;60,"B",IF(E350&lt;70,"A-",IF(E350&lt;80,"A","A+"))))))</f>
        <v>D</v>
      </c>
      <c r="H350" s="141">
        <f t="shared" ref="H350:H352" si="222">IF(G350="F",0,IF(G350="D",1,IF(G350="C",2,IF(G350="B",3,IF(G350="A-",3.5,IF(G350="A",4,5))))))</f>
        <v>1</v>
      </c>
      <c r="I350" s="231"/>
      <c r="J350" s="234"/>
      <c r="K350" s="149"/>
      <c r="L350" s="124" t="s">
        <v>438</v>
      </c>
      <c r="M350" s="142">
        <v>23</v>
      </c>
      <c r="N350" s="142">
        <v>7</v>
      </c>
      <c r="O350" s="141"/>
      <c r="P350" s="141">
        <f t="shared" si="221"/>
        <v>30</v>
      </c>
      <c r="Q350" s="141">
        <f t="shared" si="213"/>
        <v>30</v>
      </c>
      <c r="R350" s="141" t="str">
        <f>IF(OR(M350&lt;23,N350&lt;10),"F",IF(P350&lt;40,"D",IF(P350&lt;50,"C",IF(P350&lt;60,"B",IF(P350&lt;70,"A-",IF(P350&lt;80,"A","A+"))))))</f>
        <v>F</v>
      </c>
      <c r="S350" s="141">
        <f t="shared" ref="S350:S352" si="223">IF(R350="F",0,IF(R350="D",1,IF(R350="C",2,IF(R350="B",3,IF(R350="A-",3.5,IF(R350="A",4,5))))))</f>
        <v>0</v>
      </c>
      <c r="T350" s="231"/>
      <c r="U350" s="234"/>
    </row>
    <row r="351" spans="1:21" ht="15" customHeight="1" x14ac:dyDescent="0.25">
      <c r="A351" s="124" t="s">
        <v>32</v>
      </c>
      <c r="B351" s="142">
        <v>34</v>
      </c>
      <c r="C351" s="142">
        <v>20</v>
      </c>
      <c r="D351" s="141"/>
      <c r="E351" s="141">
        <f t="shared" si="220"/>
        <v>54</v>
      </c>
      <c r="F351" s="141">
        <f t="shared" si="212"/>
        <v>54</v>
      </c>
      <c r="G351" s="141" t="str">
        <f>IF(OR(B351&lt;23,C351&lt;10),"F",IF(E351&lt;40,"D",IF(E351&lt;50,"C",IF(E351&lt;60,"B",IF(E351&lt;70,"A-",IF(E351&lt;80,"A","A+"))))))</f>
        <v>B</v>
      </c>
      <c r="H351" s="141">
        <f t="shared" si="222"/>
        <v>3</v>
      </c>
      <c r="I351" s="232"/>
      <c r="J351" s="234"/>
      <c r="K351" s="149"/>
      <c r="L351" s="124" t="s">
        <v>32</v>
      </c>
      <c r="M351" s="142">
        <v>18</v>
      </c>
      <c r="N351" s="142">
        <v>12</v>
      </c>
      <c r="O351" s="141"/>
      <c r="P351" s="141">
        <f t="shared" si="221"/>
        <v>30</v>
      </c>
      <c r="Q351" s="141">
        <f t="shared" si="213"/>
        <v>30</v>
      </c>
      <c r="R351" s="141" t="str">
        <f>IF(OR(M351&lt;23,N351&lt;10),"F",IF(P351&lt;40,"D",IF(P351&lt;50,"C",IF(P351&lt;60,"B",IF(P351&lt;70,"A-",IF(P351&lt;80,"A","A+"))))))</f>
        <v>F</v>
      </c>
      <c r="S351" s="141">
        <f t="shared" si="223"/>
        <v>0</v>
      </c>
      <c r="T351" s="232"/>
      <c r="U351" s="234"/>
    </row>
    <row r="352" spans="1:21" ht="15" customHeight="1" x14ac:dyDescent="0.25">
      <c r="A352" s="124" t="s">
        <v>28</v>
      </c>
      <c r="B352" s="142">
        <v>18</v>
      </c>
      <c r="C352" s="142">
        <v>21</v>
      </c>
      <c r="D352" s="141">
        <v>21</v>
      </c>
      <c r="E352" s="141">
        <f t="shared" si="220"/>
        <v>60</v>
      </c>
      <c r="F352" s="141">
        <f t="shared" si="212"/>
        <v>60</v>
      </c>
      <c r="G352" s="141" t="str">
        <f>IF(F352&gt;=80,"A+",IF(F352&gt;=70,"A",IF(F352&gt;=60,"A-",IF(F352&gt;=50,"B",IF(F352&gt;=40,"C",IF(F352&gt;=33,"D",IF(F352&lt;33,"F")))))))</f>
        <v>A-</v>
      </c>
      <c r="H352" s="141">
        <f t="shared" si="222"/>
        <v>3.5</v>
      </c>
      <c r="I352" s="148">
        <f>IF(H352&gt;2,H352-2,0)</f>
        <v>1.5</v>
      </c>
      <c r="J352" s="235"/>
      <c r="K352" s="149"/>
      <c r="L352" s="124" t="s">
        <v>28</v>
      </c>
      <c r="M352" s="142">
        <v>15</v>
      </c>
      <c r="N352" s="142">
        <v>7</v>
      </c>
      <c r="O352" s="141">
        <v>20</v>
      </c>
      <c r="P352" s="141">
        <f t="shared" si="221"/>
        <v>42</v>
      </c>
      <c r="Q352" s="141">
        <f t="shared" si="213"/>
        <v>42</v>
      </c>
      <c r="R352" s="141" t="str">
        <f>IF(Q352&gt;=80,"A+",IF(Q352&gt;=70,"A",IF(Q352&gt;=60,"A-",IF(Q352&gt;=50,"B",IF(Q352&gt;=40,"C",IF(Q352&gt;=33,"D",IF(Q352&lt;33,"F")))))))</f>
        <v>C</v>
      </c>
      <c r="S352" s="141">
        <f t="shared" si="223"/>
        <v>2</v>
      </c>
      <c r="T352" s="148">
        <f>IF(S352&gt;2,S352-2,0)</f>
        <v>0</v>
      </c>
      <c r="U352" s="235"/>
    </row>
    <row r="353" spans="1:21" x14ac:dyDescent="0.25">
      <c r="A353" s="124" t="s">
        <v>79</v>
      </c>
      <c r="B353" s="145">
        <f>SUM(B341,B344,B345:B352)</f>
        <v>269</v>
      </c>
      <c r="C353" s="145">
        <f>SUM(C341,C345:C352)</f>
        <v>176</v>
      </c>
      <c r="D353" s="145">
        <f>SUM(D348:D352)</f>
        <v>36</v>
      </c>
      <c r="E353" s="164">
        <f>SUM(B353:D353)</f>
        <v>481</v>
      </c>
      <c r="F353" s="141"/>
      <c r="G353" s="162">
        <f>COUNTIF(G339:G351,"=F")</f>
        <v>2</v>
      </c>
      <c r="H353" s="146">
        <f>IF(OR(H339=0,H342=0,H345=0,H346=0,H347=0,H348=0,H349=0,H350=0,H351=0),0,SUM(H339+H342+H345+H346+H347+H348+H349+H350+H351+I352))</f>
        <v>0</v>
      </c>
      <c r="I353" s="163" t="s">
        <v>460</v>
      </c>
      <c r="J353" s="166" t="str">
        <f>IF(OR(H339&lt;1,H342&lt;1,H345&lt;1,H346&lt;1,H347&lt;1,H348&lt;1,H349&lt;1,H350&lt;1,H351&lt;1),"F",IF(J339&lt;2,"D",IF(J339&lt;3,"C",IF(J339&lt;3.5,"B",IF(J339&lt;4,"A-",IF(J339&lt;5,"A","A+"))))))</f>
        <v>F</v>
      </c>
      <c r="K353" s="149"/>
      <c r="L353" s="124" t="s">
        <v>79</v>
      </c>
      <c r="M353" s="145">
        <f>SUM(M341,M344,M345:M352)</f>
        <v>229</v>
      </c>
      <c r="N353" s="145">
        <f>SUM(N341,N345:N352)</f>
        <v>124</v>
      </c>
      <c r="O353" s="145">
        <f>SUM(O348:O352)</f>
        <v>35</v>
      </c>
      <c r="P353" s="164">
        <f>SUM(M353:O353)</f>
        <v>388</v>
      </c>
      <c r="Q353" s="141"/>
      <c r="R353" s="162">
        <f>COUNTIF(R339:R351,"=F")</f>
        <v>4</v>
      </c>
      <c r="S353" s="146">
        <f>IF(OR(S339=0,S342=0,S345=0,S346=0,S347=0,S348=0,S349=0,S350=0,S351=0),0,SUM(S339+S342+S345+S346+S347+S348+S349+S350+S351+T352))</f>
        <v>0</v>
      </c>
      <c r="T353" s="163" t="s">
        <v>460</v>
      </c>
      <c r="U353" s="166" t="str">
        <f>IF(OR(S339&lt;1,S342&lt;1,S345&lt;1,S346&lt;1,S347&lt;1,S348&lt;1,S349&lt;1,S350&lt;1,S351&lt;1),"F",IF(U339&lt;2,"D",IF(U339&lt;3,"C",IF(U339&lt;3.5,"B",IF(U339&lt;4,"A-",IF(U339&lt;5,"A","A+"))))))</f>
        <v>F</v>
      </c>
    </row>
    <row r="354" spans="1:21" s="129" customFormat="1" ht="24.75" x14ac:dyDescent="0.3">
      <c r="A354" s="122" t="s">
        <v>1</v>
      </c>
      <c r="B354" s="236" t="s">
        <v>468</v>
      </c>
      <c r="C354" s="237"/>
      <c r="D354" s="237"/>
      <c r="E354" s="237"/>
      <c r="F354" s="237"/>
      <c r="G354" s="237"/>
      <c r="H354" s="237"/>
      <c r="I354" s="237"/>
      <c r="J354" s="238"/>
      <c r="K354" s="143"/>
      <c r="L354" s="152" t="s">
        <v>1</v>
      </c>
      <c r="M354" s="261" t="s">
        <v>469</v>
      </c>
      <c r="N354" s="262"/>
      <c r="O354" s="262"/>
      <c r="P354" s="262"/>
      <c r="Q354" s="262"/>
      <c r="R354" s="262"/>
      <c r="S354" s="262"/>
      <c r="T354" s="262"/>
      <c r="U354" s="263"/>
    </row>
    <row r="355" spans="1:21" ht="15" x14ac:dyDescent="0.25">
      <c r="A355" s="124" t="s">
        <v>3</v>
      </c>
      <c r="B355" s="125" t="s">
        <v>4</v>
      </c>
      <c r="C355" s="125" t="s">
        <v>5</v>
      </c>
      <c r="D355" s="125" t="s">
        <v>6</v>
      </c>
      <c r="E355" s="125" t="s">
        <v>7</v>
      </c>
      <c r="F355" s="125" t="s">
        <v>8</v>
      </c>
      <c r="G355" s="125" t="s">
        <v>9</v>
      </c>
      <c r="H355" s="126" t="s">
        <v>78</v>
      </c>
      <c r="I355" s="161" t="s">
        <v>458</v>
      </c>
      <c r="J355" s="161" t="s">
        <v>459</v>
      </c>
      <c r="K355" s="149"/>
      <c r="L355" s="124" t="s">
        <v>3</v>
      </c>
      <c r="M355" s="125" t="s">
        <v>4</v>
      </c>
      <c r="N355" s="125" t="s">
        <v>5</v>
      </c>
      <c r="O355" s="125" t="s">
        <v>6</v>
      </c>
      <c r="P355" s="125" t="s">
        <v>7</v>
      </c>
      <c r="Q355" s="125" t="s">
        <v>8</v>
      </c>
      <c r="R355" s="125" t="s">
        <v>9</v>
      </c>
      <c r="S355" s="126" t="s">
        <v>78</v>
      </c>
      <c r="T355" s="161" t="s">
        <v>458</v>
      </c>
      <c r="U355" s="161" t="s">
        <v>459</v>
      </c>
    </row>
    <row r="356" spans="1:21" ht="15" customHeight="1" x14ac:dyDescent="0.25">
      <c r="A356" s="138" t="s">
        <v>10</v>
      </c>
      <c r="B356" s="141">
        <v>32</v>
      </c>
      <c r="C356" s="141">
        <v>21</v>
      </c>
      <c r="D356" s="141" t="s">
        <v>11</v>
      </c>
      <c r="E356" s="141">
        <f t="shared" ref="E356:E363" si="224">SUM(B356:D356)</f>
        <v>53</v>
      </c>
      <c r="F356" s="224">
        <f>E358/2</f>
        <v>51.5</v>
      </c>
      <c r="G356" s="224" t="str">
        <f>IF(OR(B358&lt;46,C358&lt;20,E358&lt;66),"F",IF(E358&lt;80,"D",IF(E358&lt;100,"C",IF(E358&lt;120,"B",IF(E358&lt;140,"A-",IF(E358&lt;160,"A","A+"))))))</f>
        <v>B</v>
      </c>
      <c r="H356" s="227">
        <f>IF(G356="F",0,IF(G356="D",1,IF(G356="C",2,IF(G356="B",3,IF(G356="A-",3.5,IF(G356="A",4,5))))))</f>
        <v>3</v>
      </c>
      <c r="I356" s="230">
        <f>IF(OR(H356=0,H359=0,H362=0,H363=0,H364=0,H365=0,H366=0,H367=0,H368=0),0,SUM(H356+H359+H362+H363+H364+H365+H366+H367+H368)/9)</f>
        <v>2.4444444444444446</v>
      </c>
      <c r="J356" s="233">
        <f>IF(H370=0,0,IF(H370/9&gt;=5,5,H370/9))</f>
        <v>2.6111111111111112</v>
      </c>
      <c r="K356" s="149"/>
      <c r="L356" s="138" t="s">
        <v>10</v>
      </c>
      <c r="M356" s="141" t="s">
        <v>508</v>
      </c>
      <c r="N356" s="141" t="s">
        <v>508</v>
      </c>
      <c r="O356" s="141" t="s">
        <v>11</v>
      </c>
      <c r="P356" s="141">
        <f t="shared" ref="P356:P363" si="225">SUM(M356:O356)</f>
        <v>0</v>
      </c>
      <c r="Q356" s="224">
        <f>P358/2</f>
        <v>0</v>
      </c>
      <c r="R356" s="224" t="str">
        <f>IF(OR(M358&lt;46,N358&lt;20,P358&lt;66),"F",IF(P358&lt;80,"D",IF(P358&lt;100,"C",IF(P358&lt;120,"B",IF(P358&lt;140,"A-",IF(P358&lt;160,"A","A+"))))))</f>
        <v>F</v>
      </c>
      <c r="S356" s="227">
        <f>IF(R356="F",0,IF(R356="D",1,IF(R356="C",2,IF(R356="B",3,IF(R356="A-",3.5,IF(R356="A",4,5))))))</f>
        <v>0</v>
      </c>
      <c r="T356" s="230">
        <f>IF(OR(S356=0,S359=0,S362=0,S363=0,S364=0,S365=0,S366=0,S367=0,S368=0),0,SUM(S356+S359+S362+S363+S364+S365+S366+S367+S368)/9)</f>
        <v>0</v>
      </c>
      <c r="U356" s="233">
        <f>IF(S370=0,0,IF(S370/9&gt;=5,5,S370/9))</f>
        <v>0</v>
      </c>
    </row>
    <row r="357" spans="1:21" ht="15" customHeight="1" x14ac:dyDescent="0.25">
      <c r="A357" s="138" t="s">
        <v>12</v>
      </c>
      <c r="B357" s="142">
        <v>32</v>
      </c>
      <c r="C357" s="142">
        <v>18</v>
      </c>
      <c r="D357" s="141" t="s">
        <v>11</v>
      </c>
      <c r="E357" s="141">
        <f t="shared" si="224"/>
        <v>50</v>
      </c>
      <c r="F357" s="225"/>
      <c r="G357" s="225"/>
      <c r="H357" s="228"/>
      <c r="I357" s="231"/>
      <c r="J357" s="234"/>
      <c r="K357" s="149"/>
      <c r="L357" s="138" t="s">
        <v>12</v>
      </c>
      <c r="M357" s="142" t="s">
        <v>508</v>
      </c>
      <c r="N357" s="142" t="s">
        <v>508</v>
      </c>
      <c r="O357" s="141" t="s">
        <v>11</v>
      </c>
      <c r="P357" s="141">
        <f t="shared" si="225"/>
        <v>0</v>
      </c>
      <c r="Q357" s="225"/>
      <c r="R357" s="225"/>
      <c r="S357" s="228"/>
      <c r="T357" s="231"/>
      <c r="U357" s="234"/>
    </row>
    <row r="358" spans="1:21" ht="15" customHeight="1" x14ac:dyDescent="0.25">
      <c r="A358" s="139" t="s">
        <v>13</v>
      </c>
      <c r="B358" s="144">
        <f>SUM(B356:B357)</f>
        <v>64</v>
      </c>
      <c r="C358" s="144">
        <f>SUM(C356:C357)</f>
        <v>39</v>
      </c>
      <c r="D358" s="145" t="s">
        <v>11</v>
      </c>
      <c r="E358" s="167">
        <f t="shared" si="224"/>
        <v>103</v>
      </c>
      <c r="F358" s="226"/>
      <c r="G358" s="226"/>
      <c r="H358" s="229"/>
      <c r="I358" s="231"/>
      <c r="J358" s="234"/>
      <c r="K358" s="149"/>
      <c r="L358" s="139" t="s">
        <v>13</v>
      </c>
      <c r="M358" s="144">
        <f>SUM(M356:M357)</f>
        <v>0</v>
      </c>
      <c r="N358" s="144">
        <f>SUM(N356:N357)</f>
        <v>0</v>
      </c>
      <c r="O358" s="145" t="s">
        <v>11</v>
      </c>
      <c r="P358" s="167">
        <f t="shared" si="225"/>
        <v>0</v>
      </c>
      <c r="Q358" s="226"/>
      <c r="R358" s="226"/>
      <c r="S358" s="229"/>
      <c r="T358" s="231"/>
      <c r="U358" s="234"/>
    </row>
    <row r="359" spans="1:21" ht="15" customHeight="1" x14ac:dyDescent="0.25">
      <c r="A359" s="138" t="s">
        <v>14</v>
      </c>
      <c r="B359" s="141">
        <v>40</v>
      </c>
      <c r="C359" s="141" t="s">
        <v>11</v>
      </c>
      <c r="D359" s="141" t="s">
        <v>11</v>
      </c>
      <c r="E359" s="141">
        <f t="shared" si="224"/>
        <v>40</v>
      </c>
      <c r="F359" s="224">
        <f>E361/2</f>
        <v>45</v>
      </c>
      <c r="G359" s="224" t="str">
        <f>IF(F359&gt;=80,"A+",IF(F359&gt;=70,"A",IF(F359&gt;=60,"A-",IF(F359&gt;=50,"B",IF(F359&gt;=40,"C",IF(F359&gt;=33,"D",IF(F359&lt;33,"F")))))))</f>
        <v>C</v>
      </c>
      <c r="H359" s="227">
        <f>IF(G359="F",0,IF(G359="D",1,IF(G359="C",2,IF(G359="B",3,IF(G359="A-",3.5,IF(G359="A",4,5))))))</f>
        <v>2</v>
      </c>
      <c r="I359" s="231"/>
      <c r="J359" s="234"/>
      <c r="K359" s="149"/>
      <c r="L359" s="138" t="s">
        <v>14</v>
      </c>
      <c r="M359" s="141" t="s">
        <v>508</v>
      </c>
      <c r="N359" s="141" t="s">
        <v>11</v>
      </c>
      <c r="O359" s="141" t="s">
        <v>11</v>
      </c>
      <c r="P359" s="141">
        <f t="shared" si="225"/>
        <v>0</v>
      </c>
      <c r="Q359" s="224">
        <f>P361/2</f>
        <v>0</v>
      </c>
      <c r="R359" s="224" t="str">
        <f>IF(Q359&gt;=80,"A+",IF(Q359&gt;=70,"A",IF(Q359&gt;=60,"A-",IF(Q359&gt;=50,"B",IF(Q359&gt;=40,"C",IF(Q359&gt;=33,"D",IF(Q359&lt;33,"F")))))))</f>
        <v>F</v>
      </c>
      <c r="S359" s="227">
        <f>IF(R359="F",0,IF(R359="D",1,IF(R359="C",2,IF(R359="B",3,IF(R359="A-",3.5,IF(R359="A",4,5))))))</f>
        <v>0</v>
      </c>
      <c r="T359" s="231"/>
      <c r="U359" s="234"/>
    </row>
    <row r="360" spans="1:21" ht="15" customHeight="1" x14ac:dyDescent="0.25">
      <c r="A360" s="138" t="s">
        <v>15</v>
      </c>
      <c r="B360" s="142">
        <v>50</v>
      </c>
      <c r="C360" s="141" t="s">
        <v>11</v>
      </c>
      <c r="D360" s="141" t="s">
        <v>11</v>
      </c>
      <c r="E360" s="141">
        <f t="shared" si="224"/>
        <v>50</v>
      </c>
      <c r="F360" s="225"/>
      <c r="G360" s="225"/>
      <c r="H360" s="228"/>
      <c r="I360" s="231"/>
      <c r="J360" s="234"/>
      <c r="K360" s="149"/>
      <c r="L360" s="138" t="s">
        <v>15</v>
      </c>
      <c r="M360" s="142" t="s">
        <v>508</v>
      </c>
      <c r="N360" s="141" t="s">
        <v>11</v>
      </c>
      <c r="O360" s="141" t="s">
        <v>11</v>
      </c>
      <c r="P360" s="141">
        <f t="shared" si="225"/>
        <v>0</v>
      </c>
      <c r="Q360" s="225"/>
      <c r="R360" s="225"/>
      <c r="S360" s="228"/>
      <c r="T360" s="231"/>
      <c r="U360" s="234"/>
    </row>
    <row r="361" spans="1:21" ht="15" customHeight="1" x14ac:dyDescent="0.25">
      <c r="A361" s="139" t="s">
        <v>16</v>
      </c>
      <c r="B361" s="144">
        <f>SUM(B359:B360)</f>
        <v>90</v>
      </c>
      <c r="C361" s="145" t="s">
        <v>11</v>
      </c>
      <c r="D361" s="145" t="s">
        <v>11</v>
      </c>
      <c r="E361" s="167">
        <f t="shared" si="224"/>
        <v>90</v>
      </c>
      <c r="F361" s="226"/>
      <c r="G361" s="226"/>
      <c r="H361" s="229"/>
      <c r="I361" s="231"/>
      <c r="J361" s="234"/>
      <c r="K361" s="149"/>
      <c r="L361" s="139" t="s">
        <v>16</v>
      </c>
      <c r="M361" s="144">
        <f>SUM(M359:M360)</f>
        <v>0</v>
      </c>
      <c r="N361" s="145" t="s">
        <v>11</v>
      </c>
      <c r="O361" s="145" t="s">
        <v>11</v>
      </c>
      <c r="P361" s="167">
        <f t="shared" si="225"/>
        <v>0</v>
      </c>
      <c r="Q361" s="226"/>
      <c r="R361" s="226"/>
      <c r="S361" s="229"/>
      <c r="T361" s="231"/>
      <c r="U361" s="234"/>
    </row>
    <row r="362" spans="1:21" ht="15" customHeight="1" x14ac:dyDescent="0.25">
      <c r="A362" s="124" t="s">
        <v>17</v>
      </c>
      <c r="B362" s="142">
        <v>29</v>
      </c>
      <c r="C362" s="142">
        <v>20</v>
      </c>
      <c r="D362" s="141" t="s">
        <v>11</v>
      </c>
      <c r="E362" s="141">
        <f t="shared" si="224"/>
        <v>49</v>
      </c>
      <c r="F362" s="141">
        <f>SUM(E362)</f>
        <v>49</v>
      </c>
      <c r="G362" s="141" t="str">
        <f>IF(OR(B362&lt;23,C362&lt;10),"F",IF(E362&lt;40,"D",IF(E362&lt;50,"C",IF(E362&lt;60,"B",IF(E362&lt;70,"A-",IF(E362&lt;80,"A","A+"))))))</f>
        <v>C</v>
      </c>
      <c r="H362" s="146">
        <f t="shared" ref="H362:H365" si="226">IF(G362="F",0,IF(G362="D",1,IF(G362="C",2,IF(G362="B",3,IF(G362="A-",3.5,IF(G362="A",4,5))))))</f>
        <v>2</v>
      </c>
      <c r="I362" s="231"/>
      <c r="J362" s="234"/>
      <c r="K362" s="149"/>
      <c r="L362" s="124" t="s">
        <v>17</v>
      </c>
      <c r="M362" s="142" t="s">
        <v>508</v>
      </c>
      <c r="N362" s="142" t="s">
        <v>508</v>
      </c>
      <c r="O362" s="141" t="s">
        <v>11</v>
      </c>
      <c r="P362" s="141">
        <f t="shared" si="225"/>
        <v>0</v>
      </c>
      <c r="Q362" s="141">
        <f>SUM(P362)</f>
        <v>0</v>
      </c>
      <c r="R362" s="141" t="str">
        <f>IF(OR(M362&lt;23,N362&lt;10),"F",IF(P362&lt;40,"D",IF(P362&lt;50,"C",IF(P362&lt;60,"B",IF(P362&lt;70,"A-",IF(P362&lt;80,"A","A+"))))))</f>
        <v>D</v>
      </c>
      <c r="S362" s="146">
        <f t="shared" ref="S362:S365" si="227">IF(R362="F",0,IF(R362="D",1,IF(R362="C",2,IF(R362="B",3,IF(R362="A-",3.5,IF(R362="A",4,5))))))</f>
        <v>1</v>
      </c>
      <c r="T362" s="231"/>
      <c r="U362" s="234"/>
    </row>
    <row r="363" spans="1:21" ht="15" customHeight="1" x14ac:dyDescent="0.25">
      <c r="A363" s="124" t="s">
        <v>18</v>
      </c>
      <c r="B363" s="142">
        <v>26</v>
      </c>
      <c r="C363" s="142">
        <v>21</v>
      </c>
      <c r="D363" s="141" t="s">
        <v>11</v>
      </c>
      <c r="E363" s="141">
        <f t="shared" si="224"/>
        <v>47</v>
      </c>
      <c r="F363" s="141">
        <f t="shared" ref="F363:F369" si="228">SUM(E363)</f>
        <v>47</v>
      </c>
      <c r="G363" s="141" t="str">
        <f>IF(OR(B363&lt;23,C363&lt;10),"F",IF(E363&lt;40,"D",IF(E363&lt;50,"C",IF(E363&lt;60,"B",IF(E363&lt;70,"A-",IF(E363&lt;80,"A","A+"))))))</f>
        <v>C</v>
      </c>
      <c r="H363" s="146">
        <f t="shared" si="226"/>
        <v>2</v>
      </c>
      <c r="I363" s="231"/>
      <c r="J363" s="234"/>
      <c r="K363" s="149"/>
      <c r="L363" s="124" t="s">
        <v>18</v>
      </c>
      <c r="M363" s="142" t="s">
        <v>508</v>
      </c>
      <c r="N363" s="142" t="s">
        <v>508</v>
      </c>
      <c r="O363" s="141" t="s">
        <v>11</v>
      </c>
      <c r="P363" s="141">
        <f t="shared" si="225"/>
        <v>0</v>
      </c>
      <c r="Q363" s="141">
        <f t="shared" ref="Q363:Q369" si="229">SUM(P363)</f>
        <v>0</v>
      </c>
      <c r="R363" s="141" t="str">
        <f>IF(OR(M363&lt;23,N363&lt;10),"F",IF(P363&lt;40,"D",IF(P363&lt;50,"C",IF(P363&lt;60,"B",IF(P363&lt;70,"A-",IF(P363&lt;80,"A","A+"))))))</f>
        <v>D</v>
      </c>
      <c r="S363" s="146">
        <f t="shared" si="227"/>
        <v>1</v>
      </c>
      <c r="T363" s="231"/>
      <c r="U363" s="234"/>
    </row>
    <row r="364" spans="1:21" ht="15" customHeight="1" x14ac:dyDescent="0.25">
      <c r="A364" s="124" t="s">
        <v>2</v>
      </c>
      <c r="B364" s="142">
        <v>37</v>
      </c>
      <c r="C364" s="142">
        <v>12</v>
      </c>
      <c r="D364" s="141" t="s">
        <v>11</v>
      </c>
      <c r="E364" s="141">
        <f t="shared" ref="E364" si="230">SUM(B364:D364)</f>
        <v>49</v>
      </c>
      <c r="F364" s="141">
        <f t="shared" ref="F364" si="231">SUM(E364)</f>
        <v>49</v>
      </c>
      <c r="G364" s="141" t="str">
        <f>IF(OR(B364&lt;23,C364&lt;10),"F",IF(E364&lt;40,"D",IF(E364&lt;50,"C",IF(E364&lt;60,"B",IF(E364&lt;70,"A-",IF(E364&lt;80,"A","A+"))))))</f>
        <v>C</v>
      </c>
      <c r="H364" s="146">
        <f t="shared" si="226"/>
        <v>2</v>
      </c>
      <c r="I364" s="231"/>
      <c r="J364" s="234"/>
      <c r="K364" s="149"/>
      <c r="L364" s="124" t="s">
        <v>2</v>
      </c>
      <c r="M364" s="142" t="s">
        <v>508</v>
      </c>
      <c r="N364" s="142" t="s">
        <v>508</v>
      </c>
      <c r="O364" s="141" t="s">
        <v>11</v>
      </c>
      <c r="P364" s="141">
        <f t="shared" ref="P364" si="232">SUM(M364:O364)</f>
        <v>0</v>
      </c>
      <c r="Q364" s="141">
        <f t="shared" ref="Q364" si="233">SUM(P364)</f>
        <v>0</v>
      </c>
      <c r="R364" s="141" t="str">
        <f>IF(OR(M364&lt;23,N364&lt;10),"F",IF(P364&lt;40,"D",IF(P364&lt;50,"C",IF(P364&lt;60,"B",IF(P364&lt;70,"A-",IF(P364&lt;80,"A","A+"))))))</f>
        <v>D</v>
      </c>
      <c r="S364" s="146">
        <f t="shared" si="227"/>
        <v>1</v>
      </c>
      <c r="T364" s="231"/>
      <c r="U364" s="234"/>
    </row>
    <row r="365" spans="1:21" ht="15" customHeight="1" x14ac:dyDescent="0.25">
      <c r="A365" s="124" t="s">
        <v>20</v>
      </c>
      <c r="B365" s="141">
        <v>0</v>
      </c>
      <c r="C365" s="142">
        <v>17</v>
      </c>
      <c r="D365" s="141">
        <v>15</v>
      </c>
      <c r="E365" s="141">
        <f>SUM(C365:D365)</f>
        <v>32</v>
      </c>
      <c r="F365" s="141">
        <f t="shared" ref="F365" si="234">SUM(E365)</f>
        <v>32</v>
      </c>
      <c r="G365" s="141" t="str">
        <f>IF(OR(C365&lt;8,D365&lt;8,E365&lt;17),"F",IF(E365&lt;20,"D",IF(E365&lt;25,"C",IF(E365&lt;30,"B",IF(E365&lt;35,"A-",IF(E365&lt;40,"A","A+"))))))</f>
        <v>A-</v>
      </c>
      <c r="H365" s="141">
        <f t="shared" si="226"/>
        <v>3.5</v>
      </c>
      <c r="I365" s="231"/>
      <c r="J365" s="234"/>
      <c r="K365" s="149"/>
      <c r="L365" s="124" t="s">
        <v>20</v>
      </c>
      <c r="M365" s="141">
        <v>0</v>
      </c>
      <c r="N365" s="142" t="s">
        <v>508</v>
      </c>
      <c r="O365" s="141" t="s">
        <v>508</v>
      </c>
      <c r="P365" s="141">
        <f>SUM(N365:O365)</f>
        <v>0</v>
      </c>
      <c r="Q365" s="141">
        <f t="shared" ref="Q365" si="235">SUM(P365)</f>
        <v>0</v>
      </c>
      <c r="R365" s="141" t="str">
        <f>IF(OR(N365&lt;8,O365&lt;8,P365&lt;17),"F",IF(P365&lt;20,"D",IF(P365&lt;25,"C",IF(P365&lt;30,"B",IF(P365&lt;35,"A-",IF(P365&lt;40,"A","A+"))))))</f>
        <v>F</v>
      </c>
      <c r="S365" s="141">
        <f t="shared" si="227"/>
        <v>0</v>
      </c>
      <c r="T365" s="231"/>
      <c r="U365" s="234"/>
    </row>
    <row r="366" spans="1:21" ht="15" customHeight="1" x14ac:dyDescent="0.25">
      <c r="A366" s="124" t="s">
        <v>30</v>
      </c>
      <c r="B366" s="141">
        <v>23</v>
      </c>
      <c r="C366" s="142">
        <v>16</v>
      </c>
      <c r="D366" s="141"/>
      <c r="E366" s="141">
        <f t="shared" ref="E366:E369" si="236">SUM(B366:D366)</f>
        <v>39</v>
      </c>
      <c r="F366" s="141">
        <f t="shared" si="228"/>
        <v>39</v>
      </c>
      <c r="G366" s="141" t="str">
        <f>IF(OR(B366&lt;23,C366&lt;10),"F",IF(E366&lt;40,"D",IF(E366&lt;50,"C",IF(E366&lt;60,"B",IF(E366&lt;70,"A-",IF(E366&lt;80,"A","A+"))))))</f>
        <v>D</v>
      </c>
      <c r="H366" s="141">
        <f>IF(G366="F",0,IF(G366="D",1,IF(G366="C",2,IF(G366="B",3,IF(G366="A-",3.5,IF(G366="A",4,5))))))</f>
        <v>1</v>
      </c>
      <c r="I366" s="231"/>
      <c r="J366" s="234"/>
      <c r="K366" s="149"/>
      <c r="L366" s="124" t="s">
        <v>30</v>
      </c>
      <c r="M366" s="141" t="s">
        <v>508</v>
      </c>
      <c r="N366" s="142" t="s">
        <v>508</v>
      </c>
      <c r="O366" s="141"/>
      <c r="P366" s="141">
        <f t="shared" ref="P366:P369" si="237">SUM(M366:O366)</f>
        <v>0</v>
      </c>
      <c r="Q366" s="141">
        <f t="shared" si="229"/>
        <v>0</v>
      </c>
      <c r="R366" s="141" t="str">
        <f>IF(OR(M366&lt;23,N366&lt;10),"F",IF(P366&lt;40,"D",IF(P366&lt;50,"C",IF(P366&lt;60,"B",IF(P366&lt;70,"A-",IF(P366&lt;80,"A","A+"))))))</f>
        <v>D</v>
      </c>
      <c r="S366" s="141">
        <f>IF(R366="F",0,IF(R366="D",1,IF(R366="C",2,IF(R366="B",3,IF(R366="A-",3.5,IF(R366="A",4,5))))))</f>
        <v>1</v>
      </c>
      <c r="T366" s="231"/>
      <c r="U366" s="234"/>
    </row>
    <row r="367" spans="1:21" ht="15" customHeight="1" x14ac:dyDescent="0.25">
      <c r="A367" s="124" t="s">
        <v>438</v>
      </c>
      <c r="B367" s="142">
        <v>40</v>
      </c>
      <c r="C367" s="142">
        <v>14</v>
      </c>
      <c r="D367" s="141"/>
      <c r="E367" s="141">
        <f t="shared" si="236"/>
        <v>54</v>
      </c>
      <c r="F367" s="141">
        <f t="shared" si="228"/>
        <v>54</v>
      </c>
      <c r="G367" s="141" t="str">
        <f>IF(OR(B367&lt;23,C367&lt;10),"F",IF(E367&lt;40,"D",IF(E367&lt;50,"C",IF(E367&lt;60,"B",IF(E367&lt;70,"A-",IF(E367&lt;80,"A","A+"))))))</f>
        <v>B</v>
      </c>
      <c r="H367" s="141">
        <f t="shared" ref="H367:H369" si="238">IF(G367="F",0,IF(G367="D",1,IF(G367="C",2,IF(G367="B",3,IF(G367="A-",3.5,IF(G367="A",4,5))))))</f>
        <v>3</v>
      </c>
      <c r="I367" s="231"/>
      <c r="J367" s="234"/>
      <c r="K367" s="149"/>
      <c r="L367" s="124" t="s">
        <v>438</v>
      </c>
      <c r="M367" s="142" t="s">
        <v>508</v>
      </c>
      <c r="N367" s="142" t="s">
        <v>508</v>
      </c>
      <c r="O367" s="141"/>
      <c r="P367" s="141">
        <f t="shared" si="237"/>
        <v>0</v>
      </c>
      <c r="Q367" s="141">
        <f t="shared" si="229"/>
        <v>0</v>
      </c>
      <c r="R367" s="141" t="str">
        <f>IF(OR(M367&lt;23,N367&lt;10),"F",IF(P367&lt;40,"D",IF(P367&lt;50,"C",IF(P367&lt;60,"B",IF(P367&lt;70,"A-",IF(P367&lt;80,"A","A+"))))))</f>
        <v>D</v>
      </c>
      <c r="S367" s="141">
        <f t="shared" ref="S367:S369" si="239">IF(R367="F",0,IF(R367="D",1,IF(R367="C",2,IF(R367="B",3,IF(R367="A-",3.5,IF(R367="A",4,5))))))</f>
        <v>1</v>
      </c>
      <c r="T367" s="231"/>
      <c r="U367" s="234"/>
    </row>
    <row r="368" spans="1:21" ht="15" customHeight="1" x14ac:dyDescent="0.25">
      <c r="A368" s="124" t="s">
        <v>32</v>
      </c>
      <c r="B368" s="142">
        <v>40</v>
      </c>
      <c r="C368" s="142">
        <v>20</v>
      </c>
      <c r="D368" s="141"/>
      <c r="E368" s="141">
        <f t="shared" si="236"/>
        <v>60</v>
      </c>
      <c r="F368" s="141">
        <f t="shared" si="228"/>
        <v>60</v>
      </c>
      <c r="G368" s="141" t="str">
        <f>IF(OR(B368&lt;23,C368&lt;10),"F",IF(E368&lt;40,"D",IF(E368&lt;50,"C",IF(E368&lt;60,"B",IF(E368&lt;70,"A-",IF(E368&lt;80,"A","A+"))))))</f>
        <v>A-</v>
      </c>
      <c r="H368" s="141">
        <f t="shared" si="238"/>
        <v>3.5</v>
      </c>
      <c r="I368" s="232"/>
      <c r="J368" s="234"/>
      <c r="K368" s="149"/>
      <c r="L368" s="124" t="s">
        <v>32</v>
      </c>
      <c r="M368" s="142" t="s">
        <v>508</v>
      </c>
      <c r="N368" s="142" t="s">
        <v>508</v>
      </c>
      <c r="O368" s="141"/>
      <c r="P368" s="141">
        <f t="shared" si="237"/>
        <v>0</v>
      </c>
      <c r="Q368" s="141">
        <f t="shared" si="229"/>
        <v>0</v>
      </c>
      <c r="R368" s="141" t="str">
        <f>IF(OR(M368&lt;23,N368&lt;10),"F",IF(P368&lt;40,"D",IF(P368&lt;50,"C",IF(P368&lt;60,"B",IF(P368&lt;70,"A-",IF(P368&lt;80,"A","A+"))))))</f>
        <v>D</v>
      </c>
      <c r="S368" s="141">
        <f t="shared" si="239"/>
        <v>1</v>
      </c>
      <c r="T368" s="232"/>
      <c r="U368" s="234"/>
    </row>
    <row r="369" spans="1:21" ht="15" customHeight="1" x14ac:dyDescent="0.25">
      <c r="A369" s="124" t="s">
        <v>28</v>
      </c>
      <c r="B369" s="142">
        <v>21</v>
      </c>
      <c r="C369" s="142">
        <v>20</v>
      </c>
      <c r="D369" s="141">
        <v>20</v>
      </c>
      <c r="E369" s="141">
        <f t="shared" si="236"/>
        <v>61</v>
      </c>
      <c r="F369" s="141">
        <f t="shared" si="228"/>
        <v>61</v>
      </c>
      <c r="G369" s="141" t="str">
        <f>IF(F369&gt;=80,"A+",IF(F369&gt;=70,"A",IF(F369&gt;=60,"A-",IF(F369&gt;=50,"B",IF(F369&gt;=40,"C",IF(F369&gt;=33,"D",IF(F369&lt;33,"F")))))))</f>
        <v>A-</v>
      </c>
      <c r="H369" s="141">
        <f t="shared" si="238"/>
        <v>3.5</v>
      </c>
      <c r="I369" s="148">
        <f>IF(H369&gt;2,H369-2,0)</f>
        <v>1.5</v>
      </c>
      <c r="J369" s="235"/>
      <c r="K369" s="149"/>
      <c r="L369" s="124" t="s">
        <v>28</v>
      </c>
      <c r="M369" s="142" t="s">
        <v>508</v>
      </c>
      <c r="N369" s="142" t="s">
        <v>508</v>
      </c>
      <c r="O369" s="141" t="s">
        <v>508</v>
      </c>
      <c r="P369" s="141">
        <f t="shared" si="237"/>
        <v>0</v>
      </c>
      <c r="Q369" s="141">
        <f t="shared" si="229"/>
        <v>0</v>
      </c>
      <c r="R369" s="141" t="str">
        <f>IF(Q369&gt;=80,"A+",IF(Q369&gt;=70,"A",IF(Q369&gt;=60,"A-",IF(Q369&gt;=50,"B",IF(Q369&gt;=40,"C",IF(Q369&gt;=33,"D",IF(Q369&lt;33,"F")))))))</f>
        <v>F</v>
      </c>
      <c r="S369" s="141">
        <f t="shared" si="239"/>
        <v>0</v>
      </c>
      <c r="T369" s="148">
        <f>IF(S369&gt;2,S369-2,0)</f>
        <v>0</v>
      </c>
      <c r="U369" s="235"/>
    </row>
    <row r="370" spans="1:21" x14ac:dyDescent="0.25">
      <c r="A370" s="124" t="s">
        <v>79</v>
      </c>
      <c r="B370" s="145">
        <f>SUM(B358,B361,B362:B369)</f>
        <v>370</v>
      </c>
      <c r="C370" s="145">
        <f>SUM(C358,C362:C369)</f>
        <v>179</v>
      </c>
      <c r="D370" s="145">
        <f>SUM(D365:D369)</f>
        <v>35</v>
      </c>
      <c r="E370" s="164">
        <f>SUM(B370:D370)</f>
        <v>584</v>
      </c>
      <c r="F370" s="141"/>
      <c r="G370" s="162">
        <f>COUNTIF(G356:G368,"=F")</f>
        <v>0</v>
      </c>
      <c r="H370" s="146">
        <f>IF(OR(H356=0,H359=0,H362=0,H363=0,H364=0,H365=0,H366=0,H367=0,H368=0),0,SUM(H356+H359+H362+H363+H364+H365+H366+H367+H368+I369))</f>
        <v>23.5</v>
      </c>
      <c r="I370" s="163" t="s">
        <v>460</v>
      </c>
      <c r="J370" s="166" t="str">
        <f>IF(OR(H356&lt;1,H359&lt;1,H362&lt;1,H363&lt;1,H364&lt;1,H365&lt;1,H366&lt;1,H367&lt;1,H368&lt;1),"F",IF(J356&lt;2,"D",IF(J356&lt;3,"C",IF(J356&lt;3.5,"B",IF(J356&lt;4,"A-",IF(J356&lt;5,"A","A+"))))))</f>
        <v>C</v>
      </c>
      <c r="K370" s="149"/>
      <c r="L370" s="124" t="s">
        <v>79</v>
      </c>
      <c r="M370" s="145">
        <f>SUM(M358,M361,M362:M369)</f>
        <v>0</v>
      </c>
      <c r="N370" s="145">
        <f>SUM(N358,N362:N369)</f>
        <v>0</v>
      </c>
      <c r="O370" s="145">
        <f>SUM(O365:O369)</f>
        <v>0</v>
      </c>
      <c r="P370" s="164">
        <f>SUM(M370:O370)</f>
        <v>0</v>
      </c>
      <c r="Q370" s="141"/>
      <c r="R370" s="162">
        <f>COUNTIF(R356:R368,"=F")</f>
        <v>3</v>
      </c>
      <c r="S370" s="146">
        <f>IF(OR(S356=0,S359=0,S362=0,S363=0,S364=0,S365=0,S366=0,S367=0,S368=0),0,SUM(S356+S359+S362+S363+S364+S365+S366+S367+S368+T369))</f>
        <v>0</v>
      </c>
      <c r="T370" s="163" t="s">
        <v>460</v>
      </c>
      <c r="U370" s="166" t="str">
        <f>IF(OR(S356&lt;1,S359&lt;1,S362&lt;1,S363&lt;1,S364&lt;1,S365&lt;1,S366&lt;1,S367&lt;1,S368&lt;1),"F",IF(U356&lt;2,"D",IF(U356&lt;3,"C",IF(U356&lt;3.5,"B",IF(U356&lt;4,"A-",IF(U356&lt;5,"A","A+"))))))</f>
        <v>F</v>
      </c>
    </row>
    <row r="371" spans="1:21" s="129" customFormat="1" ht="27.75" x14ac:dyDescent="0.3">
      <c r="A371" s="245" t="s">
        <v>436</v>
      </c>
      <c r="B371" s="245"/>
      <c r="C371" s="245"/>
      <c r="D371" s="245"/>
      <c r="E371" s="245"/>
      <c r="F371" s="245"/>
      <c r="G371" s="245"/>
      <c r="H371" s="245"/>
      <c r="I371" s="245"/>
      <c r="J371" s="245"/>
      <c r="K371" s="245"/>
      <c r="L371" s="245"/>
      <c r="M371" s="245"/>
      <c r="N371" s="245"/>
      <c r="O371" s="245"/>
      <c r="P371" s="245"/>
      <c r="Q371" s="245"/>
      <c r="R371" s="245"/>
      <c r="S371" s="245"/>
      <c r="T371" s="245"/>
      <c r="U371" s="245"/>
    </row>
    <row r="372" spans="1:21" s="129" customFormat="1" ht="19.5" x14ac:dyDescent="0.3">
      <c r="A372" s="247" t="s">
        <v>440</v>
      </c>
      <c r="B372" s="247"/>
      <c r="C372" s="247"/>
      <c r="D372" s="247"/>
      <c r="E372" s="247"/>
      <c r="F372" s="247"/>
      <c r="G372" s="247"/>
      <c r="H372" s="247"/>
      <c r="I372" s="247"/>
      <c r="J372" s="247"/>
      <c r="K372" s="247"/>
      <c r="L372" s="247"/>
      <c r="M372" s="247"/>
      <c r="N372" s="247"/>
      <c r="O372" s="247"/>
      <c r="P372" s="247"/>
      <c r="Q372" s="247"/>
      <c r="R372" s="247"/>
      <c r="S372" s="247"/>
      <c r="T372" s="247"/>
      <c r="U372" s="247"/>
    </row>
    <row r="373" spans="1:21" s="129" customFormat="1" ht="19.5" x14ac:dyDescent="0.3">
      <c r="A373" s="246" t="s">
        <v>513</v>
      </c>
      <c r="B373" s="246"/>
      <c r="C373" s="246"/>
      <c r="D373" s="246"/>
      <c r="E373" s="246"/>
      <c r="F373" s="246"/>
      <c r="G373" s="246"/>
      <c r="H373" s="246"/>
      <c r="I373" s="246"/>
      <c r="J373" s="246"/>
      <c r="K373" s="246"/>
      <c r="L373" s="246"/>
      <c r="M373" s="246"/>
      <c r="N373" s="246"/>
      <c r="O373" s="246"/>
      <c r="P373" s="246"/>
      <c r="Q373" s="246"/>
      <c r="R373" s="246"/>
      <c r="S373" s="246"/>
      <c r="T373" s="246"/>
      <c r="U373" s="246"/>
    </row>
    <row r="374" spans="1:21" s="129" customFormat="1" ht="21.75" x14ac:dyDescent="0.3">
      <c r="A374" s="122" t="s">
        <v>1</v>
      </c>
      <c r="B374" s="236" t="s">
        <v>470</v>
      </c>
      <c r="C374" s="237"/>
      <c r="D374" s="237"/>
      <c r="E374" s="237"/>
      <c r="F374" s="237"/>
      <c r="G374" s="237"/>
      <c r="H374" s="237"/>
      <c r="I374" s="237"/>
      <c r="J374" s="238"/>
      <c r="K374" s="123"/>
      <c r="L374" s="122" t="s">
        <v>1</v>
      </c>
      <c r="M374" s="236" t="s">
        <v>471</v>
      </c>
      <c r="N374" s="237"/>
      <c r="O374" s="237"/>
      <c r="P374" s="237"/>
      <c r="Q374" s="237"/>
      <c r="R374" s="237"/>
      <c r="S374" s="237"/>
      <c r="T374" s="237"/>
      <c r="U374" s="238"/>
    </row>
    <row r="375" spans="1:21" ht="15" x14ac:dyDescent="0.25">
      <c r="A375" s="124" t="s">
        <v>3</v>
      </c>
      <c r="B375" s="125" t="s">
        <v>4</v>
      </c>
      <c r="C375" s="125" t="s">
        <v>5</v>
      </c>
      <c r="D375" s="125" t="s">
        <v>6</v>
      </c>
      <c r="E375" s="125" t="s">
        <v>7</v>
      </c>
      <c r="F375" s="125" t="s">
        <v>8</v>
      </c>
      <c r="G375" s="125" t="s">
        <v>9</v>
      </c>
      <c r="H375" s="126" t="s">
        <v>78</v>
      </c>
      <c r="I375" s="161" t="s">
        <v>458</v>
      </c>
      <c r="J375" s="161" t="s">
        <v>459</v>
      </c>
      <c r="K375" s="50"/>
      <c r="L375" s="124" t="s">
        <v>3</v>
      </c>
      <c r="M375" s="125" t="s">
        <v>4</v>
      </c>
      <c r="N375" s="125" t="s">
        <v>5</v>
      </c>
      <c r="O375" s="125" t="s">
        <v>6</v>
      </c>
      <c r="P375" s="125" t="s">
        <v>7</v>
      </c>
      <c r="Q375" s="125" t="s">
        <v>8</v>
      </c>
      <c r="R375" s="125" t="s">
        <v>9</v>
      </c>
      <c r="S375" s="126" t="s">
        <v>78</v>
      </c>
      <c r="T375" s="161" t="s">
        <v>458</v>
      </c>
      <c r="U375" s="161" t="s">
        <v>459</v>
      </c>
    </row>
    <row r="376" spans="1:21" ht="15" customHeight="1" x14ac:dyDescent="0.25">
      <c r="A376" s="138" t="s">
        <v>10</v>
      </c>
      <c r="B376" s="141">
        <v>33</v>
      </c>
      <c r="C376" s="141">
        <v>23</v>
      </c>
      <c r="D376" s="141" t="s">
        <v>11</v>
      </c>
      <c r="E376" s="141">
        <f t="shared" ref="E376:E383" si="240">SUM(B376:D376)</f>
        <v>56</v>
      </c>
      <c r="F376" s="224">
        <f>E378/2</f>
        <v>52.5</v>
      </c>
      <c r="G376" s="224" t="str">
        <f>IF(OR(B378&lt;46,C378&lt;20,E378&lt;66),"F",IF(E378&lt;80,"D",IF(E378&lt;100,"C",IF(E378&lt;120,"B",IF(E378&lt;140,"A-",IF(E378&lt;160,"A","A+"))))))</f>
        <v>B</v>
      </c>
      <c r="H376" s="227">
        <f>IF(G376="F",0,IF(G376="D",1,IF(G376="C",2,IF(G376="B",3,IF(G376="A-",3.5,IF(G376="A",4,5))))))</f>
        <v>3</v>
      </c>
      <c r="I376" s="230">
        <f>IF(OR(H376=0,H379=0,H382=0,H383=0,H384=0,H385=0,H386=0,H387=0,H388=0),0,SUM(H376+H379+H382+H383+H384+H385+H386+H387+H388)/9)</f>
        <v>0</v>
      </c>
      <c r="J376" s="233">
        <f>IF(H390=0,0,IF(H390/9&gt;=5,5,H390/9))</f>
        <v>0</v>
      </c>
      <c r="K376" s="149"/>
      <c r="L376" s="138" t="s">
        <v>10</v>
      </c>
      <c r="M376" s="141" t="s">
        <v>508</v>
      </c>
      <c r="N376" s="141" t="s">
        <v>508</v>
      </c>
      <c r="O376" s="141" t="s">
        <v>11</v>
      </c>
      <c r="P376" s="141">
        <f t="shared" ref="P376:P383" si="241">SUM(M376:O376)</f>
        <v>0</v>
      </c>
      <c r="Q376" s="224">
        <f>P378/2</f>
        <v>0</v>
      </c>
      <c r="R376" s="224" t="str">
        <f>IF(OR(M378&lt;46,N378&lt;20,P378&lt;66),"F",IF(P378&lt;80,"D",IF(P378&lt;100,"C",IF(P378&lt;120,"B",IF(P378&lt;140,"A-",IF(P378&lt;160,"A","A+"))))))</f>
        <v>F</v>
      </c>
      <c r="S376" s="227">
        <f>IF(R376="F",0,IF(R376="D",1,IF(R376="C",2,IF(R376="B",3,IF(R376="A-",3.5,IF(R376="A",4,5))))))</f>
        <v>0</v>
      </c>
      <c r="T376" s="230">
        <f>IF(OR(S376=0,S379=0,S382=0,S383=0,S384=0,S385=0,S386=0,S387=0,S388=0),0,SUM(S376+S379+S382+S383+S384+S385+S386+S387+S388)/9)</f>
        <v>0</v>
      </c>
      <c r="U376" s="233">
        <f>IF(S390=0,0,IF(S390/9&gt;=5,5,S390/9))</f>
        <v>0</v>
      </c>
    </row>
    <row r="377" spans="1:21" ht="15" customHeight="1" x14ac:dyDescent="0.25">
      <c r="A377" s="138" t="s">
        <v>12</v>
      </c>
      <c r="B377" s="142">
        <v>28</v>
      </c>
      <c r="C377" s="142">
        <v>21</v>
      </c>
      <c r="D377" s="141" t="s">
        <v>11</v>
      </c>
      <c r="E377" s="141">
        <f t="shared" si="240"/>
        <v>49</v>
      </c>
      <c r="F377" s="225"/>
      <c r="G377" s="225"/>
      <c r="H377" s="228"/>
      <c r="I377" s="231"/>
      <c r="J377" s="234"/>
      <c r="K377" s="149"/>
      <c r="L377" s="138" t="s">
        <v>12</v>
      </c>
      <c r="M377" s="142" t="s">
        <v>508</v>
      </c>
      <c r="N377" s="142" t="s">
        <v>508</v>
      </c>
      <c r="O377" s="141" t="s">
        <v>11</v>
      </c>
      <c r="P377" s="141">
        <f t="shared" si="241"/>
        <v>0</v>
      </c>
      <c r="Q377" s="225"/>
      <c r="R377" s="225"/>
      <c r="S377" s="228"/>
      <c r="T377" s="231"/>
      <c r="U377" s="234"/>
    </row>
    <row r="378" spans="1:21" ht="15" customHeight="1" x14ac:dyDescent="0.25">
      <c r="A378" s="139" t="s">
        <v>13</v>
      </c>
      <c r="B378" s="144">
        <f>SUM(B376:B377)</f>
        <v>61</v>
      </c>
      <c r="C378" s="144">
        <f>SUM(C376:C377)</f>
        <v>44</v>
      </c>
      <c r="D378" s="145" t="s">
        <v>11</v>
      </c>
      <c r="E378" s="167">
        <f t="shared" si="240"/>
        <v>105</v>
      </c>
      <c r="F378" s="226"/>
      <c r="G378" s="226"/>
      <c r="H378" s="229"/>
      <c r="I378" s="231"/>
      <c r="J378" s="234"/>
      <c r="K378" s="149"/>
      <c r="L378" s="139" t="s">
        <v>13</v>
      </c>
      <c r="M378" s="144">
        <f>SUM(M376:M377)</f>
        <v>0</v>
      </c>
      <c r="N378" s="144">
        <f>SUM(N376:N377)</f>
        <v>0</v>
      </c>
      <c r="O378" s="145" t="s">
        <v>11</v>
      </c>
      <c r="P378" s="167">
        <f t="shared" si="241"/>
        <v>0</v>
      </c>
      <c r="Q378" s="226"/>
      <c r="R378" s="226"/>
      <c r="S378" s="229"/>
      <c r="T378" s="231"/>
      <c r="U378" s="234"/>
    </row>
    <row r="379" spans="1:21" ht="15" customHeight="1" x14ac:dyDescent="0.25">
      <c r="A379" s="138" t="s">
        <v>14</v>
      </c>
      <c r="B379" s="141">
        <v>27</v>
      </c>
      <c r="C379" s="141" t="s">
        <v>11</v>
      </c>
      <c r="D379" s="141" t="s">
        <v>11</v>
      </c>
      <c r="E379" s="141">
        <f t="shared" si="240"/>
        <v>27</v>
      </c>
      <c r="F379" s="224">
        <f>E381/2</f>
        <v>27.5</v>
      </c>
      <c r="G379" s="224" t="str">
        <f>IF(F379&gt;=80,"A+",IF(F379&gt;=70,"A",IF(F379&gt;=60,"A-",IF(F379&gt;=50,"B",IF(F379&gt;=40,"C",IF(F379&gt;=33,"D",IF(F379&lt;33,"F")))))))</f>
        <v>F</v>
      </c>
      <c r="H379" s="227">
        <f>IF(G379="F",0,IF(G379="D",1,IF(G379="C",2,IF(G379="B",3,IF(G379="A-",3.5,IF(G379="A",4,5))))))</f>
        <v>0</v>
      </c>
      <c r="I379" s="231"/>
      <c r="J379" s="234"/>
      <c r="K379" s="149"/>
      <c r="L379" s="138" t="s">
        <v>14</v>
      </c>
      <c r="M379" s="141" t="s">
        <v>508</v>
      </c>
      <c r="N379" s="141" t="s">
        <v>11</v>
      </c>
      <c r="O379" s="141" t="s">
        <v>11</v>
      </c>
      <c r="P379" s="141">
        <f t="shared" si="241"/>
        <v>0</v>
      </c>
      <c r="Q379" s="224">
        <f>P381/2</f>
        <v>0</v>
      </c>
      <c r="R379" s="224" t="str">
        <f>IF(Q379&gt;=80,"A+",IF(Q379&gt;=70,"A",IF(Q379&gt;=60,"A-",IF(Q379&gt;=50,"B",IF(Q379&gt;=40,"C",IF(Q379&gt;=33,"D",IF(Q379&lt;33,"F")))))))</f>
        <v>F</v>
      </c>
      <c r="S379" s="227">
        <f>IF(R379="F",0,IF(R379="D",1,IF(R379="C",2,IF(R379="B",3,IF(R379="A-",3.5,IF(R379="A",4,5))))))</f>
        <v>0</v>
      </c>
      <c r="T379" s="231"/>
      <c r="U379" s="234"/>
    </row>
    <row r="380" spans="1:21" ht="15" customHeight="1" x14ac:dyDescent="0.25">
      <c r="A380" s="138" t="s">
        <v>15</v>
      </c>
      <c r="B380" s="142">
        <v>28</v>
      </c>
      <c r="C380" s="141" t="s">
        <v>11</v>
      </c>
      <c r="D380" s="141" t="s">
        <v>11</v>
      </c>
      <c r="E380" s="141">
        <f t="shared" si="240"/>
        <v>28</v>
      </c>
      <c r="F380" s="225"/>
      <c r="G380" s="225"/>
      <c r="H380" s="228"/>
      <c r="I380" s="231"/>
      <c r="J380" s="234"/>
      <c r="K380" s="149"/>
      <c r="L380" s="138" t="s">
        <v>15</v>
      </c>
      <c r="M380" s="142" t="s">
        <v>508</v>
      </c>
      <c r="N380" s="141" t="s">
        <v>11</v>
      </c>
      <c r="O380" s="141" t="s">
        <v>11</v>
      </c>
      <c r="P380" s="141">
        <f t="shared" si="241"/>
        <v>0</v>
      </c>
      <c r="Q380" s="225"/>
      <c r="R380" s="225"/>
      <c r="S380" s="228"/>
      <c r="T380" s="231"/>
      <c r="U380" s="234"/>
    </row>
    <row r="381" spans="1:21" ht="15" customHeight="1" x14ac:dyDescent="0.25">
      <c r="A381" s="139" t="s">
        <v>16</v>
      </c>
      <c r="B381" s="144">
        <f>SUM(B379:B380)</f>
        <v>55</v>
      </c>
      <c r="C381" s="145" t="s">
        <v>11</v>
      </c>
      <c r="D381" s="145" t="s">
        <v>11</v>
      </c>
      <c r="E381" s="167">
        <f t="shared" si="240"/>
        <v>55</v>
      </c>
      <c r="F381" s="226"/>
      <c r="G381" s="226"/>
      <c r="H381" s="229"/>
      <c r="I381" s="231"/>
      <c r="J381" s="234"/>
      <c r="K381" s="149"/>
      <c r="L381" s="139" t="s">
        <v>16</v>
      </c>
      <c r="M381" s="144">
        <f>SUM(M379:M380)</f>
        <v>0</v>
      </c>
      <c r="N381" s="145" t="s">
        <v>11</v>
      </c>
      <c r="O381" s="145" t="s">
        <v>11</v>
      </c>
      <c r="P381" s="167">
        <f t="shared" si="241"/>
        <v>0</v>
      </c>
      <c r="Q381" s="226"/>
      <c r="R381" s="226"/>
      <c r="S381" s="229"/>
      <c r="T381" s="231"/>
      <c r="U381" s="234"/>
    </row>
    <row r="382" spans="1:21" ht="15" customHeight="1" x14ac:dyDescent="0.25">
      <c r="A382" s="124" t="s">
        <v>17</v>
      </c>
      <c r="B382" s="142">
        <v>11</v>
      </c>
      <c r="C382" s="142">
        <v>17</v>
      </c>
      <c r="D382" s="141" t="s">
        <v>11</v>
      </c>
      <c r="E382" s="141">
        <f t="shared" si="240"/>
        <v>28</v>
      </c>
      <c r="F382" s="141">
        <f>SUM(E382)</f>
        <v>28</v>
      </c>
      <c r="G382" s="141" t="str">
        <f>IF(OR(B382&lt;23,C382&lt;10),"F",IF(E382&lt;40,"D",IF(E382&lt;50,"C",IF(E382&lt;60,"B",IF(E382&lt;70,"A-",IF(E382&lt;80,"A","A+"))))))</f>
        <v>F</v>
      </c>
      <c r="H382" s="146">
        <f t="shared" ref="H382:H385" si="242">IF(G382="F",0,IF(G382="D",1,IF(G382="C",2,IF(G382="B",3,IF(G382="A-",3.5,IF(G382="A",4,5))))))</f>
        <v>0</v>
      </c>
      <c r="I382" s="231"/>
      <c r="J382" s="234"/>
      <c r="K382" s="149"/>
      <c r="L382" s="124" t="s">
        <v>17</v>
      </c>
      <c r="M382" s="142" t="s">
        <v>508</v>
      </c>
      <c r="N382" s="142" t="s">
        <v>508</v>
      </c>
      <c r="O382" s="141" t="s">
        <v>11</v>
      </c>
      <c r="P382" s="141">
        <f t="shared" si="241"/>
        <v>0</v>
      </c>
      <c r="Q382" s="141">
        <f>SUM(P382)</f>
        <v>0</v>
      </c>
      <c r="R382" s="141" t="str">
        <f>IF(OR(M382&lt;23,N382&lt;10),"F",IF(P382&lt;40,"D",IF(P382&lt;50,"C",IF(P382&lt;60,"B",IF(P382&lt;70,"A-",IF(P382&lt;80,"A","A+"))))))</f>
        <v>D</v>
      </c>
      <c r="S382" s="146">
        <f t="shared" ref="S382:S386" si="243">IF(R382="F",0,IF(R382="D",1,IF(R382="C",2,IF(R382="B",3,IF(R382="A-",3.5,IF(R382="A",4,5))))))</f>
        <v>1</v>
      </c>
      <c r="T382" s="231"/>
      <c r="U382" s="234"/>
    </row>
    <row r="383" spans="1:21" ht="15" customHeight="1" x14ac:dyDescent="0.25">
      <c r="A383" s="124" t="s">
        <v>18</v>
      </c>
      <c r="B383" s="142">
        <v>24</v>
      </c>
      <c r="C383" s="142">
        <v>20</v>
      </c>
      <c r="D383" s="141" t="s">
        <v>11</v>
      </c>
      <c r="E383" s="141">
        <f t="shared" si="240"/>
        <v>44</v>
      </c>
      <c r="F383" s="141">
        <f t="shared" ref="F383:F389" si="244">SUM(E383)</f>
        <v>44</v>
      </c>
      <c r="G383" s="141" t="str">
        <f>IF(OR(B383&lt;23,C383&lt;10),"F",IF(E383&lt;40,"D",IF(E383&lt;50,"C",IF(E383&lt;60,"B",IF(E383&lt;70,"A-",IF(E383&lt;80,"A","A+"))))))</f>
        <v>C</v>
      </c>
      <c r="H383" s="146">
        <f t="shared" si="242"/>
        <v>2</v>
      </c>
      <c r="I383" s="231"/>
      <c r="J383" s="234"/>
      <c r="K383" s="149"/>
      <c r="L383" s="124" t="s">
        <v>18</v>
      </c>
      <c r="M383" s="142" t="s">
        <v>508</v>
      </c>
      <c r="N383" s="142" t="s">
        <v>508</v>
      </c>
      <c r="O383" s="141" t="s">
        <v>11</v>
      </c>
      <c r="P383" s="141">
        <f t="shared" si="241"/>
        <v>0</v>
      </c>
      <c r="Q383" s="141">
        <f t="shared" ref="Q383:Q389" si="245">SUM(P383)</f>
        <v>0</v>
      </c>
      <c r="R383" s="141" t="str">
        <f>IF(OR(M383&lt;23,N383&lt;10),"F",IF(P383&lt;40,"D",IF(P383&lt;50,"C",IF(P383&lt;60,"B",IF(P383&lt;70,"A-",IF(P383&lt;80,"A","A+"))))))</f>
        <v>D</v>
      </c>
      <c r="S383" s="146">
        <f t="shared" si="243"/>
        <v>1</v>
      </c>
      <c r="T383" s="231"/>
      <c r="U383" s="234"/>
    </row>
    <row r="384" spans="1:21" ht="15" customHeight="1" x14ac:dyDescent="0.25">
      <c r="A384" s="124" t="s">
        <v>2</v>
      </c>
      <c r="B384" s="142">
        <v>23</v>
      </c>
      <c r="C384" s="142">
        <v>11</v>
      </c>
      <c r="D384" s="141" t="s">
        <v>11</v>
      </c>
      <c r="E384" s="141">
        <f t="shared" ref="E384" si="246">SUM(B384:D384)</f>
        <v>34</v>
      </c>
      <c r="F384" s="141">
        <f t="shared" ref="F384" si="247">SUM(E384)</f>
        <v>34</v>
      </c>
      <c r="G384" s="141" t="str">
        <f>IF(OR(B384&lt;23,C384&lt;10),"F",IF(E384&lt;40,"D",IF(E384&lt;50,"C",IF(E384&lt;60,"B",IF(E384&lt;70,"A-",IF(E384&lt;80,"A","A+"))))))</f>
        <v>D</v>
      </c>
      <c r="H384" s="146">
        <f t="shared" si="242"/>
        <v>1</v>
      </c>
      <c r="I384" s="231"/>
      <c r="J384" s="234"/>
      <c r="K384" s="149"/>
      <c r="L384" s="124" t="s">
        <v>2</v>
      </c>
      <c r="M384" s="142" t="s">
        <v>508</v>
      </c>
      <c r="N384" s="142" t="s">
        <v>508</v>
      </c>
      <c r="O384" s="141" t="s">
        <v>11</v>
      </c>
      <c r="P384" s="141">
        <f t="shared" ref="P384" si="248">SUM(M384:O384)</f>
        <v>0</v>
      </c>
      <c r="Q384" s="141">
        <f t="shared" ref="Q384" si="249">SUM(P384)</f>
        <v>0</v>
      </c>
      <c r="R384" s="141" t="str">
        <f>IF(OR(M384&lt;23,N384&lt;10),"F",IF(P384&lt;40,"D",IF(P384&lt;50,"C",IF(P384&lt;60,"B",IF(P384&lt;70,"A-",IF(P384&lt;80,"A","A+"))))))</f>
        <v>D</v>
      </c>
      <c r="S384" s="146">
        <f t="shared" si="243"/>
        <v>1</v>
      </c>
      <c r="T384" s="231"/>
      <c r="U384" s="234"/>
    </row>
    <row r="385" spans="1:21" ht="15" customHeight="1" x14ac:dyDescent="0.25">
      <c r="A385" s="124" t="s">
        <v>20</v>
      </c>
      <c r="B385" s="141">
        <v>0</v>
      </c>
      <c r="C385" s="142">
        <v>16</v>
      </c>
      <c r="D385" s="141">
        <v>15</v>
      </c>
      <c r="E385" s="141">
        <f>SUM(C385:D385)</f>
        <v>31</v>
      </c>
      <c r="F385" s="141">
        <f t="shared" ref="F385" si="250">SUM(E385)</f>
        <v>31</v>
      </c>
      <c r="G385" s="141" t="str">
        <f>IF(OR(C385&lt;8,D385&lt;8,E385&lt;17),"F",IF(E385&lt;20,"D",IF(E385&lt;25,"C",IF(E385&lt;30,"B",IF(E385&lt;35,"A-",IF(E385&lt;40,"A","A+"))))))</f>
        <v>A-</v>
      </c>
      <c r="H385" s="141">
        <f t="shared" si="242"/>
        <v>3.5</v>
      </c>
      <c r="I385" s="231"/>
      <c r="J385" s="234"/>
      <c r="K385" s="149"/>
      <c r="L385" s="124" t="s">
        <v>30</v>
      </c>
      <c r="M385" s="141" t="s">
        <v>508</v>
      </c>
      <c r="N385" s="142" t="s">
        <v>508</v>
      </c>
      <c r="O385" s="141" t="s">
        <v>508</v>
      </c>
      <c r="P385" s="141">
        <f>SUM(M385:O385)</f>
        <v>0</v>
      </c>
      <c r="Q385" s="141">
        <f t="shared" si="245"/>
        <v>0</v>
      </c>
      <c r="R385" s="141" t="str">
        <f>IF(OR(M385&lt;3,N385&lt;5,O385&lt;8,P385&lt;17),"F",IF(P385&lt;20,"D",IF(P385&lt;25,"C",IF(P385&lt;30,"B",IF(P385&lt;35,"A-",IF(P385&lt;40,"A","A+"))))))</f>
        <v>F</v>
      </c>
      <c r="S385" s="146">
        <f t="shared" si="243"/>
        <v>0</v>
      </c>
      <c r="T385" s="231"/>
      <c r="U385" s="234"/>
    </row>
    <row r="386" spans="1:21" ht="15" customHeight="1" x14ac:dyDescent="0.25">
      <c r="A386" s="124" t="s">
        <v>30</v>
      </c>
      <c r="B386" s="141">
        <v>23</v>
      </c>
      <c r="C386" s="142">
        <v>20</v>
      </c>
      <c r="D386" s="141"/>
      <c r="E386" s="141">
        <f t="shared" ref="E386:E389" si="251">SUM(B386:D386)</f>
        <v>43</v>
      </c>
      <c r="F386" s="141">
        <f t="shared" si="244"/>
        <v>43</v>
      </c>
      <c r="G386" s="141" t="str">
        <f>IF(OR(B386&lt;23,C386&lt;10),"F",IF(E386&lt;40,"D",IF(E386&lt;50,"C",IF(E386&lt;60,"B",IF(E386&lt;70,"A-",IF(E386&lt;80,"A","A+"))))))</f>
        <v>C</v>
      </c>
      <c r="H386" s="141">
        <f>IF(G386="F",0,IF(G386="D",1,IF(G386="C",2,IF(G386="B",3,IF(G386="A-",3.5,IF(G386="A",4,5))))))</f>
        <v>2</v>
      </c>
      <c r="I386" s="231"/>
      <c r="J386" s="234"/>
      <c r="K386" s="149"/>
      <c r="L386" s="124" t="s">
        <v>20</v>
      </c>
      <c r="M386" s="141">
        <v>0</v>
      </c>
      <c r="N386" s="142" t="s">
        <v>508</v>
      </c>
      <c r="O386" s="141" t="s">
        <v>508</v>
      </c>
      <c r="P386" s="141">
        <f>SUM(N386:O386)</f>
        <v>0</v>
      </c>
      <c r="Q386" s="141">
        <f t="shared" ref="Q386" si="252">SUM(P386)</f>
        <v>0</v>
      </c>
      <c r="R386" s="141" t="str">
        <f>IF(OR(N386&lt;8,O386&lt;8,P386&lt;17),"F",IF(P386&lt;20,"D",IF(P386&lt;25,"C",IF(P386&lt;30,"B",IF(P386&lt;35,"A-",IF(P386&lt;40,"A","A+"))))))</f>
        <v>F</v>
      </c>
      <c r="S386" s="141">
        <f t="shared" si="243"/>
        <v>0</v>
      </c>
      <c r="T386" s="231"/>
      <c r="U386" s="234"/>
    </row>
    <row r="387" spans="1:21" ht="15" customHeight="1" x14ac:dyDescent="0.25">
      <c r="A387" s="124" t="s">
        <v>438</v>
      </c>
      <c r="B387" s="142">
        <v>25</v>
      </c>
      <c r="C387" s="142">
        <v>20</v>
      </c>
      <c r="D387" s="141"/>
      <c r="E387" s="141">
        <f t="shared" si="251"/>
        <v>45</v>
      </c>
      <c r="F387" s="141">
        <f t="shared" si="244"/>
        <v>45</v>
      </c>
      <c r="G387" s="141" t="str">
        <f>IF(OR(B387&lt;23,C387&lt;10),"F",IF(E387&lt;40,"D",IF(E387&lt;50,"C",IF(E387&lt;60,"B",IF(E387&lt;70,"A-",IF(E387&lt;80,"A","A+"))))))</f>
        <v>C</v>
      </c>
      <c r="H387" s="141">
        <f t="shared" ref="H387:H389" si="253">IF(G387="F",0,IF(G387="D",1,IF(G387="C",2,IF(G387="B",3,IF(G387="A-",3.5,IF(G387="A",4,5))))))</f>
        <v>2</v>
      </c>
      <c r="I387" s="231"/>
      <c r="J387" s="234"/>
      <c r="K387" s="149"/>
      <c r="L387" s="124" t="s">
        <v>30</v>
      </c>
      <c r="M387" s="142" t="s">
        <v>508</v>
      </c>
      <c r="N387" s="142" t="s">
        <v>508</v>
      </c>
      <c r="O387" s="141"/>
      <c r="P387" s="141">
        <f t="shared" ref="P387:P389" si="254">SUM(M387:O387)</f>
        <v>0</v>
      </c>
      <c r="Q387" s="141">
        <f t="shared" si="245"/>
        <v>0</v>
      </c>
      <c r="R387" s="141" t="str">
        <f>IF(OR(M387&lt;23,N387&lt;10),"F",IF(P387&lt;40,"D",IF(P387&lt;50,"C",IF(P387&lt;60,"B",IF(P387&lt;70,"A-",IF(P387&lt;80,"A","A+"))))))</f>
        <v>D</v>
      </c>
      <c r="S387" s="141">
        <f t="shared" ref="S387:S389" si="255">IF(R387="F",0,IF(R387="D",1,IF(R387="C",2,IF(R387="B",3,IF(R387="A-",3.5,IF(R387="A",4,5))))))</f>
        <v>1</v>
      </c>
      <c r="T387" s="231"/>
      <c r="U387" s="234"/>
    </row>
    <row r="388" spans="1:21" ht="15" customHeight="1" x14ac:dyDescent="0.25">
      <c r="A388" s="124" t="s">
        <v>32</v>
      </c>
      <c r="B388" s="142">
        <v>35</v>
      </c>
      <c r="C388" s="142">
        <v>23</v>
      </c>
      <c r="D388" s="141"/>
      <c r="E388" s="141">
        <f t="shared" si="251"/>
        <v>58</v>
      </c>
      <c r="F388" s="141">
        <f t="shared" si="244"/>
        <v>58</v>
      </c>
      <c r="G388" s="141" t="str">
        <f>IF(OR(B388&lt;23,C388&lt;10),"F",IF(E388&lt;40,"D",IF(E388&lt;50,"C",IF(E388&lt;60,"B",IF(E388&lt;70,"A-",IF(E388&lt;80,"A","A+"))))))</f>
        <v>B</v>
      </c>
      <c r="H388" s="141">
        <f t="shared" si="253"/>
        <v>3</v>
      </c>
      <c r="I388" s="232"/>
      <c r="J388" s="234"/>
      <c r="K388" s="149"/>
      <c r="L388" s="124" t="s">
        <v>438</v>
      </c>
      <c r="M388" s="142" t="s">
        <v>508</v>
      </c>
      <c r="N388" s="142" t="s">
        <v>508</v>
      </c>
      <c r="O388" s="141"/>
      <c r="P388" s="141">
        <f t="shared" si="254"/>
        <v>0</v>
      </c>
      <c r="Q388" s="141">
        <f t="shared" si="245"/>
        <v>0</v>
      </c>
      <c r="R388" s="141" t="str">
        <f>IF(OR(M388&lt;23,N388&lt;10),"F",IF(P388&lt;40,"D",IF(P388&lt;50,"C",IF(P388&lt;60,"B",IF(P388&lt;70,"A-",IF(P388&lt;80,"A","A+"))))))</f>
        <v>D</v>
      </c>
      <c r="S388" s="141">
        <f t="shared" si="255"/>
        <v>1</v>
      </c>
      <c r="T388" s="232"/>
      <c r="U388" s="234"/>
    </row>
    <row r="389" spans="1:21" ht="15" customHeight="1" x14ac:dyDescent="0.25">
      <c r="A389" s="124" t="s">
        <v>28</v>
      </c>
      <c r="B389" s="142">
        <v>13</v>
      </c>
      <c r="C389" s="142">
        <v>22</v>
      </c>
      <c r="D389" s="141">
        <v>20</v>
      </c>
      <c r="E389" s="141">
        <f t="shared" si="251"/>
        <v>55</v>
      </c>
      <c r="F389" s="141">
        <f t="shared" si="244"/>
        <v>55</v>
      </c>
      <c r="G389" s="141" t="str">
        <f>IF(F389&gt;=80,"A+",IF(F389&gt;=70,"A",IF(F389&gt;=60,"A-",IF(F389&gt;=50,"B",IF(F389&gt;=40,"C",IF(F389&gt;=33,"D",IF(F389&lt;33,"F")))))))</f>
        <v>B</v>
      </c>
      <c r="H389" s="141">
        <f t="shared" si="253"/>
        <v>3</v>
      </c>
      <c r="I389" s="148">
        <f>IF(H389&gt;2,H389-2,0)</f>
        <v>1</v>
      </c>
      <c r="J389" s="235"/>
      <c r="K389" s="149"/>
      <c r="L389" s="124" t="s">
        <v>32</v>
      </c>
      <c r="M389" s="142" t="s">
        <v>508</v>
      </c>
      <c r="N389" s="142" t="s">
        <v>508</v>
      </c>
      <c r="O389" s="141" t="s">
        <v>508</v>
      </c>
      <c r="P389" s="141">
        <f t="shared" si="254"/>
        <v>0</v>
      </c>
      <c r="Q389" s="141">
        <f t="shared" si="245"/>
        <v>0</v>
      </c>
      <c r="R389" s="141" t="str">
        <f>IF(Q389&gt;=80,"A+",IF(Q389&gt;=70,"A",IF(Q389&gt;=60,"A-",IF(Q389&gt;=50,"B",IF(Q389&gt;=40,"C",IF(Q389&gt;=33,"D",IF(Q389&lt;33,"F")))))))</f>
        <v>F</v>
      </c>
      <c r="S389" s="141">
        <f t="shared" si="255"/>
        <v>0</v>
      </c>
      <c r="T389" s="148">
        <f>IF(S389&gt;2,S389-2,0)</f>
        <v>0</v>
      </c>
      <c r="U389" s="235"/>
    </row>
    <row r="390" spans="1:21" x14ac:dyDescent="0.25">
      <c r="A390" s="124" t="s">
        <v>79</v>
      </c>
      <c r="B390" s="145">
        <f>SUM(B378,B381,B382:B389)</f>
        <v>270</v>
      </c>
      <c r="C390" s="145">
        <f>SUM(C378,C382:C389)</f>
        <v>193</v>
      </c>
      <c r="D390" s="145">
        <f>SUM(D385:D389)</f>
        <v>35</v>
      </c>
      <c r="E390" s="164">
        <f>SUM(B390:D390)</f>
        <v>498</v>
      </c>
      <c r="F390" s="141"/>
      <c r="G390" s="162">
        <f>COUNTIF(G376:G388,"=F")</f>
        <v>2</v>
      </c>
      <c r="H390" s="146">
        <f>IF(OR(H376=0,H379=0,H382=0,H383=0,H384=0,H385=0,H386=0,H387=0,H388=0),0,SUM(H376+H379+H382+H383+H384+H385+H386+H387+H388+I389))</f>
        <v>0</v>
      </c>
      <c r="I390" s="163" t="s">
        <v>460</v>
      </c>
      <c r="J390" s="166" t="str">
        <f>IF(OR(H376&lt;1,H379&lt;1,H382&lt;1,H383&lt;1,H384&lt;1,H385&lt;1,H386&lt;1,H387&lt;1,H388&lt;1),"F",IF(J376&lt;2,"D",IF(J376&lt;3,"C",IF(J376&lt;3.5,"B",IF(J376&lt;4,"A-",IF(J376&lt;5,"A","A+"))))))</f>
        <v>F</v>
      </c>
      <c r="K390" s="149"/>
      <c r="L390" s="124" t="s">
        <v>28</v>
      </c>
      <c r="M390" s="145">
        <f>SUM(M378,M381,M382:M389)</f>
        <v>0</v>
      </c>
      <c r="N390" s="145">
        <f>SUM(N378,N382:N389)</f>
        <v>0</v>
      </c>
      <c r="O390" s="145">
        <f>SUM(O385:O389)</f>
        <v>0</v>
      </c>
      <c r="P390" s="164">
        <f>SUM(M390:O390)</f>
        <v>0</v>
      </c>
      <c r="Q390" s="141"/>
      <c r="R390" s="162">
        <f>COUNTIF(R376:R388,"=F")</f>
        <v>4</v>
      </c>
      <c r="S390" s="146">
        <f>IF(OR(S376=0,S379=0,S382=0,S383=0,S384=0,S385=0,S386=0,S387=0,S388=0),0,SUM(S376+S379+S382+S383+S384+S385+S386+S387+S388+T389))</f>
        <v>0</v>
      </c>
      <c r="T390" s="163" t="s">
        <v>460</v>
      </c>
      <c r="U390" s="166" t="str">
        <f>IF(OR(S376&lt;1,S379&lt;1,S382&lt;1,S383&lt;1,S384&lt;1,S385&lt;1,S386&lt;1,S387&lt;1,S388&lt;1),"F",IF(U376&lt;2,"D",IF(U376&lt;3,"C",IF(U376&lt;3.5,"B",IF(U376&lt;4,"A-",IF(U376&lt;5,"A","A+"))))))</f>
        <v>F</v>
      </c>
    </row>
    <row r="391" spans="1:21" s="140" customFormat="1" ht="21.75" x14ac:dyDescent="0.3">
      <c r="A391" s="130" t="s">
        <v>1</v>
      </c>
      <c r="B391" s="236" t="s">
        <v>472</v>
      </c>
      <c r="C391" s="237"/>
      <c r="D391" s="237"/>
      <c r="E391" s="237"/>
      <c r="F391" s="237"/>
      <c r="G391" s="237"/>
      <c r="H391" s="237"/>
      <c r="I391" s="237"/>
      <c r="J391" s="238"/>
      <c r="K391" s="150"/>
      <c r="L391" s="151" t="s">
        <v>1</v>
      </c>
      <c r="M391" s="236" t="s">
        <v>453</v>
      </c>
      <c r="N391" s="237"/>
      <c r="O391" s="237"/>
      <c r="P391" s="237"/>
      <c r="Q391" s="237"/>
      <c r="R391" s="237"/>
      <c r="S391" s="237"/>
      <c r="T391" s="237"/>
      <c r="U391" s="238"/>
    </row>
    <row r="392" spans="1:21" ht="15" x14ac:dyDescent="0.25">
      <c r="A392" s="124" t="s">
        <v>3</v>
      </c>
      <c r="B392" s="125" t="s">
        <v>4</v>
      </c>
      <c r="C392" s="125" t="s">
        <v>5</v>
      </c>
      <c r="D392" s="125" t="s">
        <v>6</v>
      </c>
      <c r="E392" s="125" t="s">
        <v>7</v>
      </c>
      <c r="F392" s="125" t="s">
        <v>8</v>
      </c>
      <c r="G392" s="125" t="s">
        <v>9</v>
      </c>
      <c r="H392" s="126" t="s">
        <v>78</v>
      </c>
      <c r="I392" s="161" t="s">
        <v>458</v>
      </c>
      <c r="J392" s="161" t="s">
        <v>459</v>
      </c>
      <c r="K392" s="149"/>
      <c r="L392" s="124" t="s">
        <v>3</v>
      </c>
      <c r="M392" s="125" t="s">
        <v>4</v>
      </c>
      <c r="N392" s="125" t="s">
        <v>5</v>
      </c>
      <c r="O392" s="125" t="s">
        <v>6</v>
      </c>
      <c r="P392" s="125" t="s">
        <v>7</v>
      </c>
      <c r="Q392" s="125" t="s">
        <v>8</v>
      </c>
      <c r="R392" s="125" t="s">
        <v>9</v>
      </c>
      <c r="S392" s="126" t="s">
        <v>78</v>
      </c>
      <c r="T392" s="161" t="s">
        <v>458</v>
      </c>
      <c r="U392" s="161" t="s">
        <v>459</v>
      </c>
    </row>
    <row r="393" spans="1:21" ht="15" customHeight="1" x14ac:dyDescent="0.25">
      <c r="A393" s="138" t="s">
        <v>10</v>
      </c>
      <c r="B393" s="141">
        <v>25</v>
      </c>
      <c r="C393" s="141">
        <v>24</v>
      </c>
      <c r="D393" s="141" t="s">
        <v>11</v>
      </c>
      <c r="E393" s="141">
        <f t="shared" ref="E393:E400" si="256">SUM(B393:D393)</f>
        <v>49</v>
      </c>
      <c r="F393" s="224">
        <f>E395/2</f>
        <v>49</v>
      </c>
      <c r="G393" s="224" t="str">
        <f>IF(OR(B395&lt;46,C395&lt;20,E395&lt;66),"F",IF(E395&lt;80,"D",IF(E395&lt;100,"C",IF(E395&lt;120,"B",IF(E395&lt;140,"A-",IF(E395&lt;160,"A","A+"))))))</f>
        <v>C</v>
      </c>
      <c r="H393" s="227">
        <f>IF(G393="F",0,IF(G393="D",1,IF(G393="C",2,IF(G393="B",3,IF(G393="A-",3.5,IF(G393="A",4,5))))))</f>
        <v>2</v>
      </c>
      <c r="I393" s="230">
        <f>IF(OR(H393=0,H396=0,H399=0,H400=0,H401=0,H402=0,H403=0,H404=0,H405=0),0,SUM(H393+H396+H399+H400+H401+H402+H403+H404+H405)/9)</f>
        <v>0</v>
      </c>
      <c r="J393" s="233">
        <f>IF(H407=0,0,IF(H407/9&gt;=5,5,H407/9))</f>
        <v>0</v>
      </c>
      <c r="K393" s="149"/>
      <c r="L393" s="127" t="s">
        <v>10</v>
      </c>
      <c r="M393" s="141">
        <v>23</v>
      </c>
      <c r="N393" s="141">
        <v>8</v>
      </c>
      <c r="O393" s="141" t="s">
        <v>11</v>
      </c>
      <c r="P393" s="141">
        <f>SUM(M393:O393)</f>
        <v>31</v>
      </c>
      <c r="Q393" s="224">
        <f>P395/2</f>
        <v>33</v>
      </c>
      <c r="R393" s="224" t="str">
        <f>IF(OR(M395&lt;46,N395&lt;20,P395&lt;66),"F",IF(P395&lt;80,"D",IF(P395&lt;100,"C",IF(P395&lt;120,"B",IF(P395&lt;140,"A-",IF(P395&lt;160,"A","A+"))))))</f>
        <v>D</v>
      </c>
      <c r="S393" s="227">
        <f>IF(R393="F",0,IF(R393="D",1,IF(R393="C",2,IF(R393="B",3,IF(R393="A-",3.5,IF(R393="A",4,5))))))</f>
        <v>1</v>
      </c>
      <c r="T393" s="239">
        <f>IF(OR(S393=0,S396=0,S399=0,S400=0,S401=0,S402=0,S403=0,S404=0,S405=0),0,SUM(S393+S396+S399+S400+S401+S402+S403+S404+S405)/9)</f>
        <v>0</v>
      </c>
      <c r="U393" s="233">
        <f>IF(S407=0,0,IF(S407/9&gt;=5,5,S407/9))</f>
        <v>0</v>
      </c>
    </row>
    <row r="394" spans="1:21" ht="15" customHeight="1" x14ac:dyDescent="0.25">
      <c r="A394" s="138" t="s">
        <v>12</v>
      </c>
      <c r="B394" s="142">
        <v>30</v>
      </c>
      <c r="C394" s="142">
        <v>19</v>
      </c>
      <c r="D394" s="141" t="s">
        <v>11</v>
      </c>
      <c r="E394" s="141">
        <f t="shared" si="256"/>
        <v>49</v>
      </c>
      <c r="F394" s="225"/>
      <c r="G394" s="225"/>
      <c r="H394" s="228"/>
      <c r="I394" s="231"/>
      <c r="J394" s="234"/>
      <c r="K394" s="149"/>
      <c r="L394" s="127" t="s">
        <v>12</v>
      </c>
      <c r="M394" s="142">
        <v>23</v>
      </c>
      <c r="N394" s="142">
        <v>12</v>
      </c>
      <c r="O394" s="141" t="s">
        <v>11</v>
      </c>
      <c r="P394" s="141">
        <f t="shared" ref="P394:P406" si="257">SUM(M394:O394)</f>
        <v>35</v>
      </c>
      <c r="Q394" s="225"/>
      <c r="R394" s="225"/>
      <c r="S394" s="228"/>
      <c r="T394" s="240"/>
      <c r="U394" s="234"/>
    </row>
    <row r="395" spans="1:21" ht="15" customHeight="1" x14ac:dyDescent="0.25">
      <c r="A395" s="139" t="s">
        <v>13</v>
      </c>
      <c r="B395" s="144">
        <f>SUM(B393:B394)</f>
        <v>55</v>
      </c>
      <c r="C395" s="144">
        <f>SUM(C393:C394)</f>
        <v>43</v>
      </c>
      <c r="D395" s="145" t="s">
        <v>11</v>
      </c>
      <c r="E395" s="167">
        <f t="shared" si="256"/>
        <v>98</v>
      </c>
      <c r="F395" s="226"/>
      <c r="G395" s="226"/>
      <c r="H395" s="229"/>
      <c r="I395" s="231"/>
      <c r="J395" s="234"/>
      <c r="K395" s="149"/>
      <c r="L395" s="128" t="s">
        <v>13</v>
      </c>
      <c r="M395" s="144">
        <f>SUM(M393:M394)</f>
        <v>46</v>
      </c>
      <c r="N395" s="144">
        <f>SUM(N393:N394)</f>
        <v>20</v>
      </c>
      <c r="O395" s="145" t="s">
        <v>11</v>
      </c>
      <c r="P395" s="145">
        <f t="shared" si="257"/>
        <v>66</v>
      </c>
      <c r="Q395" s="226"/>
      <c r="R395" s="226"/>
      <c r="S395" s="229"/>
      <c r="T395" s="240"/>
      <c r="U395" s="234"/>
    </row>
    <row r="396" spans="1:21" ht="15" customHeight="1" x14ac:dyDescent="0.25">
      <c r="A396" s="138" t="s">
        <v>14</v>
      </c>
      <c r="B396" s="141">
        <v>27</v>
      </c>
      <c r="C396" s="141" t="s">
        <v>11</v>
      </c>
      <c r="D396" s="141" t="s">
        <v>11</v>
      </c>
      <c r="E396" s="141">
        <f t="shared" si="256"/>
        <v>27</v>
      </c>
      <c r="F396" s="224">
        <f>E398/2</f>
        <v>26</v>
      </c>
      <c r="G396" s="224" t="str">
        <f>IF(F396&gt;=80,"A+",IF(F396&gt;=70,"A",IF(F396&gt;=60,"A-",IF(F396&gt;=50,"B",IF(F396&gt;=40,"C",IF(F396&gt;=33,"D",IF(F396&lt;33,"F")))))))</f>
        <v>F</v>
      </c>
      <c r="H396" s="227">
        <f>IF(G396="F",0,IF(G396="D",1,IF(G396="C",2,IF(G396="B",3,IF(G396="A-",3.5,IF(G396="A",4,5))))))</f>
        <v>0</v>
      </c>
      <c r="I396" s="231"/>
      <c r="J396" s="234"/>
      <c r="K396" s="149"/>
      <c r="L396" s="127" t="s">
        <v>14</v>
      </c>
      <c r="M396" s="141">
        <v>22</v>
      </c>
      <c r="N396" s="141" t="s">
        <v>11</v>
      </c>
      <c r="O396" s="141" t="s">
        <v>11</v>
      </c>
      <c r="P396" s="141">
        <f t="shared" si="257"/>
        <v>22</v>
      </c>
      <c r="Q396" s="224">
        <f>P398/2</f>
        <v>13.5</v>
      </c>
      <c r="R396" s="224" t="str">
        <f>IF(Q396&gt;=80,"A+",IF(Q396&gt;=70,"A",IF(Q396&gt;=60,"A-",IF(Q396&gt;=50,"B",IF(Q396&gt;=40,"C",IF(Q396&gt;=33,"D",IF(Q396&lt;33,"F")))))))</f>
        <v>F</v>
      </c>
      <c r="S396" s="227">
        <f>IF(R396="F",0,IF(R396="D",1,IF(R396="C",2,IF(R396="B",3,IF(R396="A-",3.5,IF(R396="A",4,5))))))</f>
        <v>0</v>
      </c>
      <c r="T396" s="240"/>
      <c r="U396" s="234"/>
    </row>
    <row r="397" spans="1:21" ht="15" customHeight="1" x14ac:dyDescent="0.25">
      <c r="A397" s="138" t="s">
        <v>15</v>
      </c>
      <c r="B397" s="142">
        <v>25</v>
      </c>
      <c r="C397" s="141" t="s">
        <v>11</v>
      </c>
      <c r="D397" s="141" t="s">
        <v>11</v>
      </c>
      <c r="E397" s="141">
        <f t="shared" si="256"/>
        <v>25</v>
      </c>
      <c r="F397" s="225"/>
      <c r="G397" s="225"/>
      <c r="H397" s="228"/>
      <c r="I397" s="231"/>
      <c r="J397" s="234"/>
      <c r="K397" s="149"/>
      <c r="L397" s="127" t="s">
        <v>15</v>
      </c>
      <c r="M397" s="142">
        <v>5</v>
      </c>
      <c r="N397" s="141" t="s">
        <v>11</v>
      </c>
      <c r="O397" s="141" t="s">
        <v>11</v>
      </c>
      <c r="P397" s="141">
        <f t="shared" si="257"/>
        <v>5</v>
      </c>
      <c r="Q397" s="225"/>
      <c r="R397" s="225"/>
      <c r="S397" s="228"/>
      <c r="T397" s="240"/>
      <c r="U397" s="234"/>
    </row>
    <row r="398" spans="1:21" ht="15" customHeight="1" x14ac:dyDescent="0.25">
      <c r="A398" s="139" t="s">
        <v>16</v>
      </c>
      <c r="B398" s="144">
        <f>SUM(B396:B397)</f>
        <v>52</v>
      </c>
      <c r="C398" s="145" t="s">
        <v>11</v>
      </c>
      <c r="D398" s="145" t="s">
        <v>11</v>
      </c>
      <c r="E398" s="167">
        <f t="shared" si="256"/>
        <v>52</v>
      </c>
      <c r="F398" s="226"/>
      <c r="G398" s="226"/>
      <c r="H398" s="229"/>
      <c r="I398" s="231"/>
      <c r="J398" s="234"/>
      <c r="K398" s="149"/>
      <c r="L398" s="128" t="s">
        <v>16</v>
      </c>
      <c r="M398" s="144">
        <f>SUM(M396:M397)</f>
        <v>27</v>
      </c>
      <c r="N398" s="145" t="s">
        <v>11</v>
      </c>
      <c r="O398" s="145" t="s">
        <v>11</v>
      </c>
      <c r="P398" s="145">
        <f t="shared" si="257"/>
        <v>27</v>
      </c>
      <c r="Q398" s="226"/>
      <c r="R398" s="226"/>
      <c r="S398" s="229"/>
      <c r="T398" s="240"/>
      <c r="U398" s="234"/>
    </row>
    <row r="399" spans="1:21" ht="15" customHeight="1" x14ac:dyDescent="0.25">
      <c r="A399" s="124" t="s">
        <v>17</v>
      </c>
      <c r="B399" s="142">
        <v>23</v>
      </c>
      <c r="C399" s="142">
        <v>19</v>
      </c>
      <c r="D399" s="141" t="s">
        <v>11</v>
      </c>
      <c r="E399" s="141">
        <f t="shared" si="256"/>
        <v>42</v>
      </c>
      <c r="F399" s="141">
        <f>SUM(E399)</f>
        <v>42</v>
      </c>
      <c r="G399" s="141" t="str">
        <f>IF(OR(B399&lt;23,C399&lt;10),"F",IF(E399&lt;40,"D",IF(E399&lt;50,"C",IF(E399&lt;60,"B",IF(E399&lt;70,"A-",IF(E399&lt;80,"A","A+"))))))</f>
        <v>C</v>
      </c>
      <c r="H399" s="146">
        <f t="shared" ref="H399:H402" si="258">IF(G399="F",0,IF(G399="D",1,IF(G399="C",2,IF(G399="B",3,IF(G399="A-",3.5,IF(G399="A",4,5))))))</f>
        <v>2</v>
      </c>
      <c r="I399" s="231"/>
      <c r="J399" s="234"/>
      <c r="K399" s="149"/>
      <c r="L399" s="124" t="s">
        <v>17</v>
      </c>
      <c r="M399" s="142">
        <v>12</v>
      </c>
      <c r="N399" s="142">
        <v>11</v>
      </c>
      <c r="O399" s="141" t="s">
        <v>11</v>
      </c>
      <c r="P399" s="141">
        <f t="shared" si="257"/>
        <v>23</v>
      </c>
      <c r="Q399" s="141">
        <f>SUM(P399)</f>
        <v>23</v>
      </c>
      <c r="R399" s="141" t="str">
        <f>IF(OR(M399&lt;23,N399&lt;10),"F",IF(P399&lt;40,"D",IF(P399&lt;50,"C",IF(P399&lt;60,"B",IF(P399&lt;70,"A-",IF(P399&lt;80,"A","A+"))))))</f>
        <v>F</v>
      </c>
      <c r="S399" s="146">
        <f t="shared" ref="S399:S406" si="259">IF(R399="F",0,IF(R399="D",1,IF(R399="C",2,IF(R399="B",3,IF(R399="A-",3.5,IF(R399="A",4,5))))))</f>
        <v>0</v>
      </c>
      <c r="T399" s="240"/>
      <c r="U399" s="234"/>
    </row>
    <row r="400" spans="1:21" ht="15" customHeight="1" x14ac:dyDescent="0.25">
      <c r="A400" s="124" t="s">
        <v>18</v>
      </c>
      <c r="B400" s="142">
        <v>26</v>
      </c>
      <c r="C400" s="142">
        <v>24</v>
      </c>
      <c r="D400" s="141" t="s">
        <v>11</v>
      </c>
      <c r="E400" s="141">
        <f t="shared" si="256"/>
        <v>50</v>
      </c>
      <c r="F400" s="141">
        <f t="shared" ref="F400:F406" si="260">SUM(E400)</f>
        <v>50</v>
      </c>
      <c r="G400" s="141" t="str">
        <f>IF(OR(B400&lt;23,C400&lt;10),"F",IF(E400&lt;40,"D",IF(E400&lt;50,"C",IF(E400&lt;60,"B",IF(E400&lt;70,"A-",IF(E400&lt;80,"A","A+"))))))</f>
        <v>B</v>
      </c>
      <c r="H400" s="146">
        <f t="shared" si="258"/>
        <v>3</v>
      </c>
      <c r="I400" s="231"/>
      <c r="J400" s="234"/>
      <c r="K400" s="149"/>
      <c r="L400" s="124" t="s">
        <v>18</v>
      </c>
      <c r="M400" s="142">
        <v>15</v>
      </c>
      <c r="N400" s="142">
        <v>20</v>
      </c>
      <c r="O400" s="141" t="s">
        <v>11</v>
      </c>
      <c r="P400" s="141">
        <f t="shared" si="257"/>
        <v>35</v>
      </c>
      <c r="Q400" s="141">
        <f t="shared" ref="Q400:Q406" si="261">SUM(P400)</f>
        <v>35</v>
      </c>
      <c r="R400" s="141" t="str">
        <f>IF(OR(M400&lt;23,N400&lt;10),"F",IF(P400&lt;40,"D",IF(P400&lt;50,"C",IF(P400&lt;60,"B",IF(P400&lt;70,"A-",IF(P400&lt;80,"A","A+"))))))</f>
        <v>F</v>
      </c>
      <c r="S400" s="146">
        <f t="shared" si="259"/>
        <v>0</v>
      </c>
      <c r="T400" s="240"/>
      <c r="U400" s="234"/>
    </row>
    <row r="401" spans="1:21" ht="15" customHeight="1" x14ac:dyDescent="0.25">
      <c r="A401" s="124" t="s">
        <v>2</v>
      </c>
      <c r="B401" s="142">
        <v>23</v>
      </c>
      <c r="C401" s="142">
        <v>15</v>
      </c>
      <c r="D401" s="141" t="s">
        <v>11</v>
      </c>
      <c r="E401" s="141">
        <f t="shared" ref="E401" si="262">SUM(B401:D401)</f>
        <v>38</v>
      </c>
      <c r="F401" s="141">
        <f t="shared" ref="F401" si="263">SUM(E401)</f>
        <v>38</v>
      </c>
      <c r="G401" s="141" t="str">
        <f>IF(OR(B401&lt;23,C401&lt;10),"F",IF(E401&lt;40,"D",IF(E401&lt;50,"C",IF(E401&lt;60,"B",IF(E401&lt;70,"A-",IF(E401&lt;80,"A","A+"))))))</f>
        <v>D</v>
      </c>
      <c r="H401" s="146">
        <f t="shared" si="258"/>
        <v>1</v>
      </c>
      <c r="I401" s="231"/>
      <c r="J401" s="234"/>
      <c r="K401" s="149"/>
      <c r="L401" s="124" t="s">
        <v>2</v>
      </c>
      <c r="M401" s="142">
        <v>12</v>
      </c>
      <c r="N401" s="142">
        <v>10</v>
      </c>
      <c r="O401" s="141" t="s">
        <v>11</v>
      </c>
      <c r="P401" s="141">
        <f t="shared" si="257"/>
        <v>22</v>
      </c>
      <c r="Q401" s="141">
        <f t="shared" si="261"/>
        <v>22</v>
      </c>
      <c r="R401" s="141" t="str">
        <f>IF(OR(M401&lt;23,N401&lt;10),"F",IF(P401&lt;40,"D",IF(P401&lt;50,"C",IF(P401&lt;60,"B",IF(P401&lt;70,"A-",IF(P401&lt;80,"A","A+"))))))</f>
        <v>F</v>
      </c>
      <c r="S401" s="146">
        <f t="shared" si="259"/>
        <v>0</v>
      </c>
      <c r="T401" s="240"/>
      <c r="U401" s="234"/>
    </row>
    <row r="402" spans="1:21" ht="15" customHeight="1" x14ac:dyDescent="0.25">
      <c r="A402" s="124" t="s">
        <v>20</v>
      </c>
      <c r="B402" s="141">
        <v>0</v>
      </c>
      <c r="C402" s="142">
        <v>19</v>
      </c>
      <c r="D402" s="141">
        <v>15</v>
      </c>
      <c r="E402" s="141">
        <f>SUM(C402:D402)</f>
        <v>34</v>
      </c>
      <c r="F402" s="141">
        <f t="shared" ref="F402" si="264">SUM(E402)</f>
        <v>34</v>
      </c>
      <c r="G402" s="141" t="str">
        <f>IF(OR(C402&lt;8,D402&lt;8,E402&lt;17),"F",IF(E402&lt;20,"D",IF(E402&lt;25,"C",IF(E402&lt;30,"B",IF(E402&lt;35,"A-",IF(E402&lt;40,"A","A+"))))))</f>
        <v>A-</v>
      </c>
      <c r="H402" s="141">
        <f t="shared" si="258"/>
        <v>3.5</v>
      </c>
      <c r="I402" s="231"/>
      <c r="J402" s="234"/>
      <c r="K402" s="149"/>
      <c r="L402" s="124" t="s">
        <v>20</v>
      </c>
      <c r="M402" s="141">
        <v>0</v>
      </c>
      <c r="N402" s="142">
        <v>19</v>
      </c>
      <c r="O402" s="141">
        <v>15</v>
      </c>
      <c r="P402" s="141">
        <f>SUM(N402:O402)</f>
        <v>34</v>
      </c>
      <c r="Q402" s="141">
        <f t="shared" ref="Q402" si="265">SUM(P402)</f>
        <v>34</v>
      </c>
      <c r="R402" s="141" t="str">
        <f>IF(OR(N402&lt;8,O402&lt;8,P402&lt;17),"F",IF(P402&lt;20,"D",IF(P402&lt;25,"C",IF(P402&lt;30,"B",IF(P402&lt;35,"A-",IF(P402&lt;40,"A","A+"))))))</f>
        <v>A-</v>
      </c>
      <c r="S402" s="141">
        <f t="shared" si="259"/>
        <v>3.5</v>
      </c>
      <c r="T402" s="240"/>
      <c r="U402" s="234"/>
    </row>
    <row r="403" spans="1:21" ht="15" customHeight="1" x14ac:dyDescent="0.25">
      <c r="A403" s="124" t="s">
        <v>30</v>
      </c>
      <c r="B403" s="141">
        <v>23</v>
      </c>
      <c r="C403" s="142">
        <v>19</v>
      </c>
      <c r="D403" s="141"/>
      <c r="E403" s="141">
        <f t="shared" ref="E403:E406" si="266">SUM(B403:D403)</f>
        <v>42</v>
      </c>
      <c r="F403" s="141">
        <f t="shared" si="260"/>
        <v>42</v>
      </c>
      <c r="G403" s="141" t="str">
        <f>IF(OR(B403&lt;23,C403&lt;10),"F",IF(E403&lt;40,"D",IF(E403&lt;50,"C",IF(E403&lt;60,"B",IF(E403&lt;70,"A-",IF(E403&lt;80,"A","A+"))))))</f>
        <v>C</v>
      </c>
      <c r="H403" s="141">
        <f>IF(G403="F",0,IF(G403="D",1,IF(G403="C",2,IF(G403="B",3,IF(G403="A-",3.5,IF(G403="A",4,5))))))</f>
        <v>2</v>
      </c>
      <c r="I403" s="231"/>
      <c r="J403" s="234"/>
      <c r="K403" s="149"/>
      <c r="L403" s="124" t="s">
        <v>23</v>
      </c>
      <c r="M403" s="142">
        <v>23</v>
      </c>
      <c r="N403" s="142">
        <v>14</v>
      </c>
      <c r="O403" s="141"/>
      <c r="P403" s="141">
        <f t="shared" si="257"/>
        <v>37</v>
      </c>
      <c r="Q403" s="141">
        <f t="shared" si="261"/>
        <v>37</v>
      </c>
      <c r="R403" s="141" t="str">
        <f>IF(OR(M403&lt;23,N403&lt;10),"F",IF(P403&lt;40,"D",IF(P403&lt;50,"C",IF(P403&lt;60,"B",IF(P403&lt;70,"A-",IF(P403&lt;80,"A","A+"))))))</f>
        <v>D</v>
      </c>
      <c r="S403" s="146">
        <f t="shared" si="259"/>
        <v>1</v>
      </c>
      <c r="T403" s="240"/>
      <c r="U403" s="234"/>
    </row>
    <row r="404" spans="1:21" ht="15" customHeight="1" x14ac:dyDescent="0.25">
      <c r="A404" s="124" t="s">
        <v>438</v>
      </c>
      <c r="B404" s="142">
        <v>25</v>
      </c>
      <c r="C404" s="142">
        <v>21</v>
      </c>
      <c r="D404" s="141"/>
      <c r="E404" s="141">
        <f t="shared" si="266"/>
        <v>46</v>
      </c>
      <c r="F404" s="141">
        <f t="shared" si="260"/>
        <v>46</v>
      </c>
      <c r="G404" s="141" t="str">
        <f>IF(OR(B404&lt;23,C404&lt;10),"F",IF(E404&lt;40,"D",IF(E404&lt;50,"C",IF(E404&lt;60,"B",IF(E404&lt;70,"A-",IF(E404&lt;80,"A","A+"))))))</f>
        <v>C</v>
      </c>
      <c r="H404" s="141">
        <f t="shared" ref="H404:H406" si="267">IF(G404="F",0,IF(G404="D",1,IF(G404="C",2,IF(G404="B",3,IF(G404="A-",3.5,IF(G404="A",4,5))))))</f>
        <v>2</v>
      </c>
      <c r="I404" s="231"/>
      <c r="J404" s="234"/>
      <c r="K404" s="149"/>
      <c r="L404" s="124" t="s">
        <v>25</v>
      </c>
      <c r="M404" s="142">
        <v>23</v>
      </c>
      <c r="N404" s="142">
        <v>17</v>
      </c>
      <c r="O404" s="141"/>
      <c r="P404" s="141">
        <f t="shared" si="257"/>
        <v>40</v>
      </c>
      <c r="Q404" s="141">
        <f t="shared" si="261"/>
        <v>40</v>
      </c>
      <c r="R404" s="141" t="str">
        <f>IF(OR(M404&lt;23,N404&lt;10),"F",IF(P404&lt;40,"D",IF(P404&lt;50,"C",IF(P404&lt;60,"B",IF(P404&lt;70,"A-",IF(P404&lt;80,"A","A+"))))))</f>
        <v>C</v>
      </c>
      <c r="S404" s="146">
        <f t="shared" si="259"/>
        <v>2</v>
      </c>
      <c r="T404" s="240"/>
      <c r="U404" s="234"/>
    </row>
    <row r="405" spans="1:21" ht="15" customHeight="1" x14ac:dyDescent="0.25">
      <c r="A405" s="124" t="s">
        <v>32</v>
      </c>
      <c r="B405" s="142">
        <v>30</v>
      </c>
      <c r="C405" s="142">
        <v>21</v>
      </c>
      <c r="D405" s="141"/>
      <c r="E405" s="141">
        <f t="shared" si="266"/>
        <v>51</v>
      </c>
      <c r="F405" s="141">
        <f t="shared" si="260"/>
        <v>51</v>
      </c>
      <c r="G405" s="141" t="str">
        <f>IF(OR(B405&lt;23,C405&lt;10),"F",IF(E405&lt;40,"D",IF(E405&lt;50,"C",IF(E405&lt;60,"B",IF(E405&lt;70,"A-",IF(E405&lt;80,"A","A+"))))))</f>
        <v>B</v>
      </c>
      <c r="H405" s="141">
        <f t="shared" si="267"/>
        <v>3</v>
      </c>
      <c r="I405" s="232"/>
      <c r="J405" s="234"/>
      <c r="K405" s="149"/>
      <c r="L405" s="124" t="s">
        <v>21</v>
      </c>
      <c r="M405" s="142">
        <v>3</v>
      </c>
      <c r="N405" s="142">
        <v>10</v>
      </c>
      <c r="O405" s="141"/>
      <c r="P405" s="141">
        <f t="shared" si="257"/>
        <v>13</v>
      </c>
      <c r="Q405" s="141">
        <f t="shared" si="261"/>
        <v>13</v>
      </c>
      <c r="R405" s="141" t="str">
        <f>IF(OR(M405&lt;23,N405&lt;10),"F",IF(P405&lt;40,"D",IF(P405&lt;50,"C",IF(P405&lt;60,"B",IF(P405&lt;70,"A-",IF(P405&lt;80,"A","A+"))))))</f>
        <v>F</v>
      </c>
      <c r="S405" s="146">
        <f t="shared" si="259"/>
        <v>0</v>
      </c>
      <c r="T405" s="241"/>
      <c r="U405" s="234"/>
    </row>
    <row r="406" spans="1:21" ht="15" customHeight="1" x14ac:dyDescent="0.25">
      <c r="A406" s="124" t="s">
        <v>28</v>
      </c>
      <c r="B406" s="142">
        <v>16</v>
      </c>
      <c r="C406" s="142">
        <v>20</v>
      </c>
      <c r="D406" s="141">
        <v>20</v>
      </c>
      <c r="E406" s="141">
        <f t="shared" si="266"/>
        <v>56</v>
      </c>
      <c r="F406" s="141">
        <f t="shared" si="260"/>
        <v>56</v>
      </c>
      <c r="G406" s="141" t="str">
        <f>IF(F406&gt;=80,"A+",IF(F406&gt;=70,"A",IF(F406&gt;=60,"A-",IF(F406&gt;=50,"B",IF(F406&gt;=40,"C",IF(F406&gt;=33,"D",IF(F406&lt;33,"F")))))))</f>
        <v>B</v>
      </c>
      <c r="H406" s="141">
        <f t="shared" si="267"/>
        <v>3</v>
      </c>
      <c r="I406" s="148">
        <f>IF(H406&gt;2,H406-2,0)</f>
        <v>1</v>
      </c>
      <c r="J406" s="235"/>
      <c r="K406" s="149"/>
      <c r="L406" s="124" t="s">
        <v>28</v>
      </c>
      <c r="M406" s="142">
        <v>9</v>
      </c>
      <c r="N406" s="142">
        <v>5</v>
      </c>
      <c r="O406" s="141">
        <v>20</v>
      </c>
      <c r="P406" s="141">
        <f t="shared" si="257"/>
        <v>34</v>
      </c>
      <c r="Q406" s="141">
        <f t="shared" si="261"/>
        <v>34</v>
      </c>
      <c r="R406" s="141" t="str">
        <f>IF(Q406&gt;=80,"A+",IF(Q406&gt;=70,"A",IF(Q406&gt;=60,"A-",IF(Q406&gt;=50,"B",IF(Q406&gt;=40,"C",IF(Q406&gt;=33,"D",IF(Q406&lt;33,"F")))))))</f>
        <v>D</v>
      </c>
      <c r="S406" s="146">
        <f t="shared" si="259"/>
        <v>1</v>
      </c>
      <c r="T406" s="148">
        <f>IF(S406&gt;2,S406-2,0)</f>
        <v>0</v>
      </c>
      <c r="U406" s="235"/>
    </row>
    <row r="407" spans="1:21" x14ac:dyDescent="0.25">
      <c r="A407" s="124" t="s">
        <v>79</v>
      </c>
      <c r="B407" s="145">
        <f>SUM(B395,B398,B399:B406)</f>
        <v>273</v>
      </c>
      <c r="C407" s="145">
        <f>SUM(C395,C399:C406)</f>
        <v>201</v>
      </c>
      <c r="D407" s="145">
        <f>SUM(D402:D406)</f>
        <v>35</v>
      </c>
      <c r="E407" s="164">
        <f>SUM(B407:D407)</f>
        <v>509</v>
      </c>
      <c r="F407" s="141"/>
      <c r="G407" s="162">
        <f>COUNTIF(G393:G405,"=F")</f>
        <v>1</v>
      </c>
      <c r="H407" s="146">
        <f>IF(OR(H393=0,H396=0,H399=0,H400=0,H401=0,H402=0,H403=0,H404=0,H405=0),0,SUM(H393+H396+H399+H400+H401+H402+H403+H404+H405+I406))</f>
        <v>0</v>
      </c>
      <c r="I407" s="163" t="s">
        <v>460</v>
      </c>
      <c r="J407" s="166" t="str">
        <f>IF(OR(H393&lt;1,H396&lt;1,H399&lt;1,H400&lt;1,H401&lt;1,H402&lt;1,H403&lt;1,H404&lt;1,H405&lt;1),"F",IF(J393&lt;2,"D",IF(J393&lt;3,"C",IF(J393&lt;3.5,"B",IF(J393&lt;4,"A-",IF(J393&lt;5,"A","A+"))))))</f>
        <v>F</v>
      </c>
      <c r="K407" s="149"/>
      <c r="L407" s="124" t="s">
        <v>79</v>
      </c>
      <c r="M407" s="145">
        <f>SUM(M395,M398,M399:M406)</f>
        <v>170</v>
      </c>
      <c r="N407" s="145">
        <f>SUM(N395,N399:N406)</f>
        <v>126</v>
      </c>
      <c r="O407" s="145">
        <f>SUM(O402:O406)</f>
        <v>35</v>
      </c>
      <c r="P407" s="164">
        <f>SUM(M407:O407)</f>
        <v>331</v>
      </c>
      <c r="Q407" s="141"/>
      <c r="R407" s="162">
        <f>COUNTIF(R393:R405,"=F")</f>
        <v>5</v>
      </c>
      <c r="S407" s="146">
        <f>IF(OR(S393=0,S396=0,S399=0,S400=0,S401=0,S402=0,S403=0,S404=0,S405=0),0,SUM(S393+S396+S399+S400+S401+S402+S403+S404+S405+T406))</f>
        <v>0</v>
      </c>
      <c r="T407" s="163" t="s">
        <v>460</v>
      </c>
      <c r="U407" s="166" t="str">
        <f>IF(OR(S393&lt;1,S396&lt;1,S399&lt;1,S400&lt;1,S401&lt;1,S402&lt;1,S403&lt;1,S404&lt;1,S405&lt;1),"F",IF(U393&lt;2,"D",IF(U393&lt;3,"C",IF(U393&lt;3.5,"B",IF(U393&lt;4,"A-",IF(U393&lt;5,"A","A+"))))))</f>
        <v>F</v>
      </c>
    </row>
    <row r="408" spans="1:21" s="129" customFormat="1" ht="27.75" x14ac:dyDescent="0.3">
      <c r="A408" s="245" t="s">
        <v>436</v>
      </c>
      <c r="B408" s="254"/>
      <c r="C408" s="254"/>
      <c r="D408" s="254"/>
      <c r="E408" s="254"/>
      <c r="F408" s="254"/>
      <c r="G408" s="254"/>
      <c r="H408" s="254"/>
      <c r="I408" s="254"/>
      <c r="J408" s="254"/>
      <c r="K408" s="254"/>
      <c r="L408" s="254"/>
      <c r="M408" s="254"/>
      <c r="N408" s="254"/>
      <c r="O408" s="254"/>
      <c r="P408" s="254"/>
      <c r="Q408" s="254"/>
      <c r="R408" s="254"/>
      <c r="S408" s="254"/>
      <c r="T408" s="254"/>
      <c r="U408" s="254"/>
    </row>
    <row r="409" spans="1:21" s="129" customFormat="1" ht="19.5" x14ac:dyDescent="0.3">
      <c r="A409" s="247" t="s">
        <v>456</v>
      </c>
      <c r="B409" s="247"/>
      <c r="C409" s="247"/>
      <c r="D409" s="247"/>
      <c r="E409" s="247"/>
      <c r="F409" s="247"/>
      <c r="G409" s="247"/>
      <c r="H409" s="247"/>
      <c r="I409" s="247"/>
      <c r="J409" s="247"/>
      <c r="K409" s="247"/>
      <c r="L409" s="247"/>
      <c r="M409" s="247"/>
      <c r="N409" s="247"/>
      <c r="O409" s="247"/>
      <c r="P409" s="247"/>
      <c r="Q409" s="247"/>
      <c r="R409" s="247"/>
      <c r="S409" s="247"/>
      <c r="T409" s="247"/>
      <c r="U409" s="247"/>
    </row>
    <row r="410" spans="1:21" s="129" customFormat="1" ht="19.5" x14ac:dyDescent="0.3">
      <c r="A410" s="246" t="s">
        <v>513</v>
      </c>
      <c r="B410" s="246"/>
      <c r="C410" s="246"/>
      <c r="D410" s="246"/>
      <c r="E410" s="246"/>
      <c r="F410" s="246"/>
      <c r="G410" s="246"/>
      <c r="H410" s="246"/>
      <c r="I410" s="246"/>
      <c r="J410" s="246"/>
      <c r="K410" s="246"/>
      <c r="L410" s="246"/>
      <c r="M410" s="246"/>
      <c r="N410" s="246"/>
      <c r="O410" s="246"/>
      <c r="P410" s="246"/>
      <c r="Q410" s="246"/>
      <c r="R410" s="246"/>
      <c r="S410" s="246"/>
      <c r="T410" s="246"/>
      <c r="U410" s="246"/>
    </row>
    <row r="411" spans="1:21" s="129" customFormat="1" ht="21.75" x14ac:dyDescent="0.3">
      <c r="A411" s="122" t="s">
        <v>1</v>
      </c>
      <c r="B411" s="236" t="s">
        <v>473</v>
      </c>
      <c r="C411" s="237"/>
      <c r="D411" s="237"/>
      <c r="E411" s="237"/>
      <c r="F411" s="237"/>
      <c r="G411" s="237"/>
      <c r="H411" s="237"/>
      <c r="I411" s="237"/>
      <c r="J411" s="238"/>
      <c r="K411" s="123"/>
      <c r="L411" s="122" t="s">
        <v>1</v>
      </c>
      <c r="M411" s="236" t="s">
        <v>474</v>
      </c>
      <c r="N411" s="237"/>
      <c r="O411" s="237"/>
      <c r="P411" s="237"/>
      <c r="Q411" s="237"/>
      <c r="R411" s="237"/>
      <c r="S411" s="237"/>
      <c r="T411" s="237"/>
      <c r="U411" s="238"/>
    </row>
    <row r="412" spans="1:21" ht="15" x14ac:dyDescent="0.25">
      <c r="A412" s="124" t="s">
        <v>3</v>
      </c>
      <c r="B412" s="125" t="s">
        <v>4</v>
      </c>
      <c r="C412" s="125" t="s">
        <v>5</v>
      </c>
      <c r="D412" s="125" t="s">
        <v>6</v>
      </c>
      <c r="E412" s="125" t="s">
        <v>7</v>
      </c>
      <c r="F412" s="125" t="s">
        <v>8</v>
      </c>
      <c r="G412" s="125" t="s">
        <v>9</v>
      </c>
      <c r="H412" s="126" t="s">
        <v>78</v>
      </c>
      <c r="I412" s="161" t="s">
        <v>458</v>
      </c>
      <c r="J412" s="161" t="s">
        <v>459</v>
      </c>
      <c r="K412" s="50"/>
      <c r="L412" s="124" t="s">
        <v>3</v>
      </c>
      <c r="M412" s="125" t="s">
        <v>4</v>
      </c>
      <c r="N412" s="125" t="s">
        <v>5</v>
      </c>
      <c r="O412" s="125" t="s">
        <v>6</v>
      </c>
      <c r="P412" s="125" t="s">
        <v>7</v>
      </c>
      <c r="Q412" s="125" t="s">
        <v>8</v>
      </c>
      <c r="R412" s="125" t="s">
        <v>9</v>
      </c>
      <c r="S412" s="126" t="s">
        <v>78</v>
      </c>
      <c r="T412" s="161" t="s">
        <v>458</v>
      </c>
      <c r="U412" s="161" t="s">
        <v>459</v>
      </c>
    </row>
    <row r="413" spans="1:21" ht="15" customHeight="1" x14ac:dyDescent="0.25">
      <c r="A413" s="138" t="s">
        <v>10</v>
      </c>
      <c r="B413" s="141">
        <v>23</v>
      </c>
      <c r="C413" s="141">
        <v>24</v>
      </c>
      <c r="D413" s="141" t="s">
        <v>11</v>
      </c>
      <c r="E413" s="141">
        <f t="shared" ref="E413:E420" si="268">SUM(B413:D413)</f>
        <v>47</v>
      </c>
      <c r="F413" s="224">
        <f>E415/2</f>
        <v>44</v>
      </c>
      <c r="G413" s="224" t="str">
        <f>IF(OR(B415&lt;46,C415&lt;20,E415&lt;66),"F",IF(E415&lt;80,"D",IF(E415&lt;100,"C",IF(E415&lt;120,"B",IF(E415&lt;140,"A-",IF(E415&lt;160,"A","A+"))))))</f>
        <v>C</v>
      </c>
      <c r="H413" s="227">
        <f>IF(G413="F",0,IF(G413="D",1,IF(G413="C",2,IF(G413="B",3,IF(G413="A-",3.5,IF(G413="A",4,5))))))</f>
        <v>2</v>
      </c>
      <c r="I413" s="230">
        <f>IF(OR(H413=0,H416=0,H419=0,H420=0,H421=0,H422=0,H423=0,H424=0,H425=0),0,SUM(H413+H416+H419+H420+H421+H422+H423+H424+H425)/9)</f>
        <v>0</v>
      </c>
      <c r="J413" s="233">
        <f>IF(H427=0,0,IF(H427/9&gt;=5,5,H427/9))</f>
        <v>0</v>
      </c>
      <c r="K413" s="149"/>
      <c r="L413" s="138" t="s">
        <v>10</v>
      </c>
      <c r="M413" s="141">
        <v>14</v>
      </c>
      <c r="N413" s="141">
        <v>18</v>
      </c>
      <c r="O413" s="141" t="s">
        <v>11</v>
      </c>
      <c r="P413" s="141">
        <f t="shared" ref="P413:P420" si="269">SUM(M413:O413)</f>
        <v>32</v>
      </c>
      <c r="Q413" s="224">
        <f>P415/2</f>
        <v>38.5</v>
      </c>
      <c r="R413" s="224" t="str">
        <f>IF(OR(M415&lt;46,N415&lt;20,P415&lt;66),"F",IF(P415&lt;80,"D",IF(P415&lt;100,"C",IF(P415&lt;120,"B",IF(P415&lt;140,"A-",IF(P415&lt;160,"A","A+"))))))</f>
        <v>D</v>
      </c>
      <c r="S413" s="227">
        <f>IF(R413="F",0,IF(R413="D",1,IF(R413="C",2,IF(R413="B",3,IF(R413="A-",3.5,IF(R413="A",4,5))))))</f>
        <v>1</v>
      </c>
      <c r="T413" s="230">
        <f>IF(OR(S413=0,S416=0,S419=0,S420=0,S421=0,S422=0,S423=0,S424=0,S425=0),0,SUM(S413+S416+S419+S420+S421+S422+S423+S424+S425)/9)</f>
        <v>0</v>
      </c>
      <c r="U413" s="233">
        <f>IF(S427=0,0,IF(S427/9&gt;=5,5,S427/9))</f>
        <v>0</v>
      </c>
    </row>
    <row r="414" spans="1:21" ht="15" customHeight="1" x14ac:dyDescent="0.25">
      <c r="A414" s="138" t="s">
        <v>12</v>
      </c>
      <c r="B414" s="142">
        <v>23</v>
      </c>
      <c r="C414" s="142">
        <v>18</v>
      </c>
      <c r="D414" s="141" t="s">
        <v>11</v>
      </c>
      <c r="E414" s="141">
        <f t="shared" si="268"/>
        <v>41</v>
      </c>
      <c r="F414" s="225"/>
      <c r="G414" s="225"/>
      <c r="H414" s="228"/>
      <c r="I414" s="231"/>
      <c r="J414" s="234"/>
      <c r="K414" s="149"/>
      <c r="L414" s="138" t="s">
        <v>12</v>
      </c>
      <c r="M414" s="142">
        <v>32</v>
      </c>
      <c r="N414" s="142">
        <v>13</v>
      </c>
      <c r="O414" s="141" t="s">
        <v>11</v>
      </c>
      <c r="P414" s="141">
        <f t="shared" si="269"/>
        <v>45</v>
      </c>
      <c r="Q414" s="225"/>
      <c r="R414" s="225"/>
      <c r="S414" s="228"/>
      <c r="T414" s="231"/>
      <c r="U414" s="234"/>
    </row>
    <row r="415" spans="1:21" ht="15" customHeight="1" x14ac:dyDescent="0.25">
      <c r="A415" s="139" t="s">
        <v>13</v>
      </c>
      <c r="B415" s="144">
        <f>SUM(B413:B414)</f>
        <v>46</v>
      </c>
      <c r="C415" s="144">
        <f>SUM(C413:C414)</f>
        <v>42</v>
      </c>
      <c r="D415" s="145" t="s">
        <v>11</v>
      </c>
      <c r="E415" s="167">
        <f t="shared" si="268"/>
        <v>88</v>
      </c>
      <c r="F415" s="226"/>
      <c r="G415" s="226"/>
      <c r="H415" s="229"/>
      <c r="I415" s="231"/>
      <c r="J415" s="234"/>
      <c r="K415" s="149"/>
      <c r="L415" s="139" t="s">
        <v>13</v>
      </c>
      <c r="M415" s="144">
        <f>SUM(M413:M414)</f>
        <v>46</v>
      </c>
      <c r="N415" s="144">
        <f>SUM(N413:N414)</f>
        <v>31</v>
      </c>
      <c r="O415" s="145" t="s">
        <v>11</v>
      </c>
      <c r="P415" s="167">
        <f t="shared" si="269"/>
        <v>77</v>
      </c>
      <c r="Q415" s="226"/>
      <c r="R415" s="226"/>
      <c r="S415" s="229"/>
      <c r="T415" s="231"/>
      <c r="U415" s="234"/>
    </row>
    <row r="416" spans="1:21" ht="15" customHeight="1" x14ac:dyDescent="0.25">
      <c r="A416" s="138" t="s">
        <v>14</v>
      </c>
      <c r="B416" s="141">
        <v>37</v>
      </c>
      <c r="C416" s="141" t="s">
        <v>11</v>
      </c>
      <c r="D416" s="141" t="s">
        <v>11</v>
      </c>
      <c r="E416" s="141">
        <f t="shared" si="268"/>
        <v>37</v>
      </c>
      <c r="F416" s="224">
        <f>E418/2</f>
        <v>36</v>
      </c>
      <c r="G416" s="224" t="str">
        <f>IF(F416&gt;=80,"A+",IF(F416&gt;=70,"A",IF(F416&gt;=60,"A-",IF(F416&gt;=50,"B",IF(F416&gt;=40,"C",IF(F416&gt;=33,"D",IF(F416&lt;33,"F")))))))</f>
        <v>D</v>
      </c>
      <c r="H416" s="227">
        <f>IF(G416="F",0,IF(G416="D",1,IF(G416="C",2,IF(G416="B",3,IF(G416="A-",3.5,IF(G416="A",4,5))))))</f>
        <v>1</v>
      </c>
      <c r="I416" s="231"/>
      <c r="J416" s="234"/>
      <c r="K416" s="149"/>
      <c r="L416" s="138" t="s">
        <v>14</v>
      </c>
      <c r="M416" s="141">
        <v>28</v>
      </c>
      <c r="N416" s="141" t="s">
        <v>11</v>
      </c>
      <c r="O416" s="141" t="s">
        <v>11</v>
      </c>
      <c r="P416" s="141">
        <f t="shared" si="269"/>
        <v>28</v>
      </c>
      <c r="Q416" s="224">
        <f>P418/2</f>
        <v>26</v>
      </c>
      <c r="R416" s="224" t="str">
        <f>IF(Q416&gt;=80,"A+",IF(Q416&gt;=70,"A",IF(Q416&gt;=60,"A-",IF(Q416&gt;=50,"B",IF(Q416&gt;=40,"C",IF(Q416&gt;=33,"D",IF(Q416&lt;33,"F")))))))</f>
        <v>F</v>
      </c>
      <c r="S416" s="227">
        <f>IF(R416="F",0,IF(R416="D",1,IF(R416="C",2,IF(R416="B",3,IF(R416="A-",3.5,IF(R416="A",4,5))))))</f>
        <v>0</v>
      </c>
      <c r="T416" s="231"/>
      <c r="U416" s="234"/>
    </row>
    <row r="417" spans="1:23" ht="15" customHeight="1" x14ac:dyDescent="0.25">
      <c r="A417" s="138" t="s">
        <v>15</v>
      </c>
      <c r="B417" s="142">
        <v>35</v>
      </c>
      <c r="C417" s="141" t="s">
        <v>11</v>
      </c>
      <c r="D417" s="141" t="s">
        <v>11</v>
      </c>
      <c r="E417" s="141">
        <f t="shared" si="268"/>
        <v>35</v>
      </c>
      <c r="F417" s="225"/>
      <c r="G417" s="225"/>
      <c r="H417" s="228"/>
      <c r="I417" s="231"/>
      <c r="J417" s="234"/>
      <c r="K417" s="149"/>
      <c r="L417" s="138" t="s">
        <v>15</v>
      </c>
      <c r="M417" s="142">
        <v>24</v>
      </c>
      <c r="N417" s="141" t="s">
        <v>11</v>
      </c>
      <c r="O417" s="141" t="s">
        <v>11</v>
      </c>
      <c r="P417" s="141">
        <f t="shared" si="269"/>
        <v>24</v>
      </c>
      <c r="Q417" s="225"/>
      <c r="R417" s="225"/>
      <c r="S417" s="228"/>
      <c r="T417" s="231"/>
      <c r="U417" s="234"/>
    </row>
    <row r="418" spans="1:23" ht="15" customHeight="1" x14ac:dyDescent="0.25">
      <c r="A418" s="139" t="s">
        <v>16</v>
      </c>
      <c r="B418" s="144">
        <f>SUM(B416:B417)</f>
        <v>72</v>
      </c>
      <c r="C418" s="145" t="s">
        <v>11</v>
      </c>
      <c r="D418" s="145" t="s">
        <v>11</v>
      </c>
      <c r="E418" s="167">
        <f t="shared" si="268"/>
        <v>72</v>
      </c>
      <c r="F418" s="226"/>
      <c r="G418" s="226"/>
      <c r="H418" s="229"/>
      <c r="I418" s="231"/>
      <c r="J418" s="234"/>
      <c r="K418" s="149"/>
      <c r="L418" s="139" t="s">
        <v>16</v>
      </c>
      <c r="M418" s="144">
        <f>SUM(M416:M417)</f>
        <v>52</v>
      </c>
      <c r="N418" s="145" t="s">
        <v>11</v>
      </c>
      <c r="O418" s="145" t="s">
        <v>11</v>
      </c>
      <c r="P418" s="167">
        <f t="shared" si="269"/>
        <v>52</v>
      </c>
      <c r="Q418" s="226"/>
      <c r="R418" s="226"/>
      <c r="S418" s="229"/>
      <c r="T418" s="231"/>
      <c r="U418" s="234"/>
    </row>
    <row r="419" spans="1:23" ht="15" customHeight="1" x14ac:dyDescent="0.25">
      <c r="A419" s="124" t="s">
        <v>17</v>
      </c>
      <c r="B419" s="142">
        <v>23</v>
      </c>
      <c r="C419" s="142">
        <v>20</v>
      </c>
      <c r="D419" s="141" t="s">
        <v>11</v>
      </c>
      <c r="E419" s="141">
        <f t="shared" si="268"/>
        <v>43</v>
      </c>
      <c r="F419" s="141">
        <f>SUM(E419)</f>
        <v>43</v>
      </c>
      <c r="G419" s="141" t="str">
        <f>IF(OR(B419&lt;23,C419&lt;10),"F",IF(E419&lt;40,"D",IF(E419&lt;50,"C",IF(E419&lt;60,"B",IF(E419&lt;70,"A-",IF(E419&lt;80,"A","A+"))))))</f>
        <v>C</v>
      </c>
      <c r="H419" s="146">
        <f t="shared" ref="H419:H422" si="270">IF(G419="F",0,IF(G419="D",1,IF(G419="C",2,IF(G419="B",3,IF(G419="A-",3.5,IF(G419="A",4,5))))))</f>
        <v>2</v>
      </c>
      <c r="I419" s="231"/>
      <c r="J419" s="234"/>
      <c r="K419" s="149"/>
      <c r="L419" s="124" t="s">
        <v>17</v>
      </c>
      <c r="M419" s="142">
        <v>17</v>
      </c>
      <c r="N419" s="142">
        <v>10</v>
      </c>
      <c r="O419" s="141" t="s">
        <v>11</v>
      </c>
      <c r="P419" s="141">
        <f t="shared" si="269"/>
        <v>27</v>
      </c>
      <c r="Q419" s="141">
        <f>SUM(P419)</f>
        <v>27</v>
      </c>
      <c r="R419" s="141" t="str">
        <f>IF(OR(M419&lt;23,N419&lt;10),"F",IF(P419&lt;40,"D",IF(P419&lt;50,"C",IF(P419&lt;60,"B",IF(P419&lt;70,"A-",IF(P419&lt;80,"A","A+"))))))</f>
        <v>F</v>
      </c>
      <c r="S419" s="146">
        <f t="shared" ref="S419:S422" si="271">IF(R419="F",0,IF(R419="D",1,IF(R419="C",2,IF(R419="B",3,IF(R419="A-",3.5,IF(R419="A",4,5))))))</f>
        <v>0</v>
      </c>
      <c r="T419" s="231"/>
      <c r="U419" s="234"/>
    </row>
    <row r="420" spans="1:23" ht="15" customHeight="1" x14ac:dyDescent="0.25">
      <c r="A420" s="124" t="s">
        <v>18</v>
      </c>
      <c r="B420" s="142">
        <v>29</v>
      </c>
      <c r="C420" s="142">
        <v>24</v>
      </c>
      <c r="D420" s="141" t="s">
        <v>11</v>
      </c>
      <c r="E420" s="141">
        <f t="shared" si="268"/>
        <v>53</v>
      </c>
      <c r="F420" s="141">
        <f t="shared" ref="F420:F426" si="272">SUM(E420)</f>
        <v>53</v>
      </c>
      <c r="G420" s="141" t="str">
        <f>IF(OR(B420&lt;23,C420&lt;10),"F",IF(E420&lt;40,"D",IF(E420&lt;50,"C",IF(E420&lt;60,"B",IF(E420&lt;70,"A-",IF(E420&lt;80,"A","A+"))))))</f>
        <v>B</v>
      </c>
      <c r="H420" s="146">
        <f t="shared" si="270"/>
        <v>3</v>
      </c>
      <c r="I420" s="231"/>
      <c r="J420" s="234"/>
      <c r="K420" s="149"/>
      <c r="L420" s="124" t="s">
        <v>18</v>
      </c>
      <c r="M420" s="142">
        <v>23</v>
      </c>
      <c r="N420" s="142">
        <v>20</v>
      </c>
      <c r="O420" s="141" t="s">
        <v>11</v>
      </c>
      <c r="P420" s="141">
        <f t="shared" si="269"/>
        <v>43</v>
      </c>
      <c r="Q420" s="141">
        <f t="shared" ref="Q420:Q426" si="273">SUM(P420)</f>
        <v>43</v>
      </c>
      <c r="R420" s="141" t="str">
        <f>IF(OR(M420&lt;23,N420&lt;10),"F",IF(P420&lt;40,"D",IF(P420&lt;50,"C",IF(P420&lt;60,"B",IF(P420&lt;70,"A-",IF(P420&lt;80,"A","A+"))))))</f>
        <v>C</v>
      </c>
      <c r="S420" s="146">
        <f t="shared" si="271"/>
        <v>2</v>
      </c>
      <c r="T420" s="231"/>
      <c r="U420" s="234"/>
    </row>
    <row r="421" spans="1:23" ht="15" customHeight="1" x14ac:dyDescent="0.25">
      <c r="A421" s="124" t="s">
        <v>2</v>
      </c>
      <c r="B421" s="142">
        <v>17</v>
      </c>
      <c r="C421" s="142">
        <v>15</v>
      </c>
      <c r="D421" s="141" t="s">
        <v>11</v>
      </c>
      <c r="E421" s="141">
        <f t="shared" ref="E421" si="274">SUM(B421:D421)</f>
        <v>32</v>
      </c>
      <c r="F421" s="141">
        <f t="shared" ref="F421" si="275">SUM(E421)</f>
        <v>32</v>
      </c>
      <c r="G421" s="141" t="str">
        <f>IF(OR(B421&lt;23,C421&lt;10),"F",IF(E421&lt;40,"D",IF(E421&lt;50,"C",IF(E421&lt;60,"B",IF(E421&lt;70,"A-",IF(E421&lt;80,"A","A+"))))))</f>
        <v>F</v>
      </c>
      <c r="H421" s="146">
        <f t="shared" si="270"/>
        <v>0</v>
      </c>
      <c r="I421" s="231"/>
      <c r="J421" s="234"/>
      <c r="K421" s="149"/>
      <c r="L421" s="124" t="s">
        <v>2</v>
      </c>
      <c r="M421" s="142">
        <v>14</v>
      </c>
      <c r="N421" s="142">
        <v>10</v>
      </c>
      <c r="O421" s="141" t="s">
        <v>11</v>
      </c>
      <c r="P421" s="141">
        <f t="shared" ref="P421" si="276">SUM(M421:O421)</f>
        <v>24</v>
      </c>
      <c r="Q421" s="141">
        <f t="shared" ref="Q421" si="277">SUM(P421)</f>
        <v>24</v>
      </c>
      <c r="R421" s="141" t="str">
        <f>IF(OR(M421&lt;23,N421&lt;10),"F",IF(P421&lt;40,"D",IF(P421&lt;50,"C",IF(P421&lt;60,"B",IF(P421&lt;70,"A-",IF(P421&lt;80,"A","A+"))))))</f>
        <v>F</v>
      </c>
      <c r="S421" s="146">
        <f t="shared" si="271"/>
        <v>0</v>
      </c>
      <c r="T421" s="231"/>
      <c r="U421" s="234"/>
    </row>
    <row r="422" spans="1:23" ht="15" customHeight="1" x14ac:dyDescent="0.25">
      <c r="A422" s="124" t="s">
        <v>20</v>
      </c>
      <c r="B422" s="141">
        <v>0</v>
      </c>
      <c r="C422" s="142">
        <v>20</v>
      </c>
      <c r="D422" s="141">
        <v>15</v>
      </c>
      <c r="E422" s="141">
        <f>SUM(C422:D422)</f>
        <v>35</v>
      </c>
      <c r="F422" s="141">
        <f t="shared" ref="F422" si="278">SUM(E422)</f>
        <v>35</v>
      </c>
      <c r="G422" s="141" t="str">
        <f>IF(OR(C422&lt;8,D422&lt;8,E422&lt;17),"F",IF(E422&lt;20,"D",IF(E422&lt;25,"C",IF(E422&lt;30,"B",IF(E422&lt;35,"A-",IF(E422&lt;40,"A","A+"))))))</f>
        <v>A</v>
      </c>
      <c r="H422" s="141">
        <f t="shared" si="270"/>
        <v>4</v>
      </c>
      <c r="I422" s="231"/>
      <c r="J422" s="234"/>
      <c r="K422" s="149"/>
      <c r="L422" s="124" t="s">
        <v>20</v>
      </c>
      <c r="M422" s="141">
        <v>0</v>
      </c>
      <c r="N422" s="142">
        <v>14</v>
      </c>
      <c r="O422" s="141">
        <v>15</v>
      </c>
      <c r="P422" s="141">
        <f>SUM(N422:O422)</f>
        <v>29</v>
      </c>
      <c r="Q422" s="141">
        <f t="shared" ref="Q422" si="279">SUM(P422)</f>
        <v>29</v>
      </c>
      <c r="R422" s="141" t="str">
        <f>IF(OR(N422&lt;8,O422&lt;8,P422&lt;17),"F",IF(P422&lt;20,"D",IF(P422&lt;25,"C",IF(P422&lt;30,"B",IF(P422&lt;35,"A-",IF(P422&lt;40,"A","A+"))))))</f>
        <v>B</v>
      </c>
      <c r="S422" s="141">
        <f t="shared" si="271"/>
        <v>3</v>
      </c>
      <c r="T422" s="231"/>
      <c r="U422" s="234"/>
    </row>
    <row r="423" spans="1:23" ht="15" customHeight="1" x14ac:dyDescent="0.25">
      <c r="A423" s="124" t="s">
        <v>30</v>
      </c>
      <c r="B423" s="141">
        <v>23</v>
      </c>
      <c r="C423" s="142">
        <v>17</v>
      </c>
      <c r="D423" s="141"/>
      <c r="E423" s="141">
        <f t="shared" ref="E423:E426" si="280">SUM(B423:D423)</f>
        <v>40</v>
      </c>
      <c r="F423" s="141">
        <f t="shared" si="272"/>
        <v>40</v>
      </c>
      <c r="G423" s="141" t="str">
        <f>IF(OR(B423&lt;23,C423&lt;10),"F",IF(E423&lt;40,"D",IF(E423&lt;50,"C",IF(E423&lt;60,"B",IF(E423&lt;70,"A-",IF(E423&lt;80,"A","A+"))))))</f>
        <v>C</v>
      </c>
      <c r="H423" s="141">
        <f>IF(G423="F",0,IF(G423="D",1,IF(G423="C",2,IF(G423="B",3,IF(G423="A-",3.5,IF(G423="A",4,5))))))</f>
        <v>2</v>
      </c>
      <c r="I423" s="231"/>
      <c r="J423" s="234"/>
      <c r="K423" s="149"/>
      <c r="L423" s="124" t="s">
        <v>30</v>
      </c>
      <c r="M423" s="141">
        <v>12</v>
      </c>
      <c r="N423" s="142">
        <v>14</v>
      </c>
      <c r="O423" s="141"/>
      <c r="P423" s="141">
        <f t="shared" ref="P423:P426" si="281">SUM(M423:O423)</f>
        <v>26</v>
      </c>
      <c r="Q423" s="141">
        <f t="shared" si="273"/>
        <v>26</v>
      </c>
      <c r="R423" s="141" t="str">
        <f>IF(OR(M423&lt;23,N423&lt;10),"F",IF(P423&lt;40,"D",IF(P423&lt;50,"C",IF(P423&lt;60,"B",IF(P423&lt;70,"A-",IF(P423&lt;80,"A","A+"))))))</f>
        <v>F</v>
      </c>
      <c r="S423" s="141">
        <f>IF(R423="F",0,IF(R423="D",1,IF(R423="C",2,IF(R423="B",3,IF(R423="A-",3.5,IF(R423="A",4,5))))))</f>
        <v>0</v>
      </c>
      <c r="T423" s="231"/>
      <c r="U423" s="234"/>
    </row>
    <row r="424" spans="1:23" ht="15" customHeight="1" x14ac:dyDescent="0.25">
      <c r="A424" s="124" t="s">
        <v>438</v>
      </c>
      <c r="B424" s="142">
        <v>29</v>
      </c>
      <c r="C424" s="142">
        <v>21</v>
      </c>
      <c r="D424" s="141"/>
      <c r="E424" s="141">
        <f t="shared" si="280"/>
        <v>50</v>
      </c>
      <c r="F424" s="141">
        <f t="shared" si="272"/>
        <v>50</v>
      </c>
      <c r="G424" s="141" t="str">
        <f>IF(OR(B424&lt;23,C424&lt;10),"F",IF(E424&lt;40,"D",IF(E424&lt;50,"C",IF(E424&lt;60,"B",IF(E424&lt;70,"A-",IF(E424&lt;80,"A","A+"))))))</f>
        <v>B</v>
      </c>
      <c r="H424" s="141">
        <f t="shared" ref="H424:H426" si="282">IF(G424="F",0,IF(G424="D",1,IF(G424="C",2,IF(G424="B",3,IF(G424="A-",3.5,IF(G424="A",4,5))))))</f>
        <v>3</v>
      </c>
      <c r="I424" s="231"/>
      <c r="J424" s="234"/>
      <c r="K424" s="149"/>
      <c r="L424" s="124" t="s">
        <v>438</v>
      </c>
      <c r="M424" s="142">
        <v>23</v>
      </c>
      <c r="N424" s="142">
        <v>15</v>
      </c>
      <c r="O424" s="141"/>
      <c r="P424" s="141">
        <f t="shared" si="281"/>
        <v>38</v>
      </c>
      <c r="Q424" s="141">
        <f t="shared" si="273"/>
        <v>38</v>
      </c>
      <c r="R424" s="141" t="str">
        <f>IF(OR(M424&lt;23,N424&lt;10),"F",IF(P424&lt;40,"D",IF(P424&lt;50,"C",IF(P424&lt;60,"B",IF(P424&lt;70,"A-",IF(P424&lt;80,"A","A+"))))))</f>
        <v>D</v>
      </c>
      <c r="S424" s="141">
        <f t="shared" ref="S424:S426" si="283">IF(R424="F",0,IF(R424="D",1,IF(R424="C",2,IF(R424="B",3,IF(R424="A-",3.5,IF(R424="A",4,5))))))</f>
        <v>1</v>
      </c>
      <c r="T424" s="231"/>
      <c r="U424" s="234"/>
    </row>
    <row r="425" spans="1:23" ht="15" customHeight="1" x14ac:dyDescent="0.25">
      <c r="A425" s="124" t="s">
        <v>32</v>
      </c>
      <c r="B425" s="142">
        <v>35</v>
      </c>
      <c r="C425" s="142">
        <v>22</v>
      </c>
      <c r="D425" s="141"/>
      <c r="E425" s="141">
        <f t="shared" si="280"/>
        <v>57</v>
      </c>
      <c r="F425" s="141">
        <f t="shared" si="272"/>
        <v>57</v>
      </c>
      <c r="G425" s="141" t="str">
        <f>IF(OR(B425&lt;23,C425&lt;10),"F",IF(E425&lt;40,"D",IF(E425&lt;50,"C",IF(E425&lt;60,"B",IF(E425&lt;70,"A-",IF(E425&lt;80,"A","A+"))))))</f>
        <v>B</v>
      </c>
      <c r="H425" s="141">
        <f t="shared" si="282"/>
        <v>3</v>
      </c>
      <c r="I425" s="232"/>
      <c r="J425" s="234"/>
      <c r="K425" s="149"/>
      <c r="L425" s="124" t="s">
        <v>32</v>
      </c>
      <c r="M425" s="142">
        <v>24</v>
      </c>
      <c r="N425" s="142">
        <v>13</v>
      </c>
      <c r="O425" s="141"/>
      <c r="P425" s="141">
        <f t="shared" si="281"/>
        <v>37</v>
      </c>
      <c r="Q425" s="141">
        <f t="shared" si="273"/>
        <v>37</v>
      </c>
      <c r="R425" s="141" t="str">
        <f>IF(OR(M425&lt;23,N425&lt;10),"F",IF(P425&lt;40,"D",IF(P425&lt;50,"C",IF(P425&lt;60,"B",IF(P425&lt;70,"A-",IF(P425&lt;80,"A","A+"))))))</f>
        <v>D</v>
      </c>
      <c r="S425" s="141">
        <f t="shared" si="283"/>
        <v>1</v>
      </c>
      <c r="T425" s="232"/>
      <c r="U425" s="234"/>
    </row>
    <row r="426" spans="1:23" ht="15" customHeight="1" x14ac:dyDescent="0.25">
      <c r="A426" s="124" t="s">
        <v>28</v>
      </c>
      <c r="B426" s="142">
        <v>40</v>
      </c>
      <c r="C426" s="142">
        <v>20</v>
      </c>
      <c r="D426" s="141">
        <v>25</v>
      </c>
      <c r="E426" s="141">
        <f t="shared" si="280"/>
        <v>85</v>
      </c>
      <c r="F426" s="141">
        <f t="shared" si="272"/>
        <v>85</v>
      </c>
      <c r="G426" s="141" t="str">
        <f>IF(F426&gt;=80,"A+",IF(F426&gt;=70,"A",IF(F426&gt;=60,"A-",IF(F426&gt;=50,"B",IF(F426&gt;=40,"C",IF(F426&gt;=33,"D",IF(F426&lt;33,"F")))))))</f>
        <v>A+</v>
      </c>
      <c r="H426" s="141">
        <f t="shared" si="282"/>
        <v>5</v>
      </c>
      <c r="I426" s="148">
        <f>IF(H426&gt;2,H426-2,0)</f>
        <v>3</v>
      </c>
      <c r="J426" s="235"/>
      <c r="K426" s="149"/>
      <c r="L426" s="124" t="s">
        <v>28</v>
      </c>
      <c r="M426" s="142">
        <v>13</v>
      </c>
      <c r="N426" s="142">
        <v>12</v>
      </c>
      <c r="O426" s="141">
        <v>20</v>
      </c>
      <c r="P426" s="141">
        <f t="shared" si="281"/>
        <v>45</v>
      </c>
      <c r="Q426" s="141">
        <f t="shared" si="273"/>
        <v>45</v>
      </c>
      <c r="R426" s="141" t="str">
        <f>IF(Q426&gt;=80,"A+",IF(Q426&gt;=70,"A",IF(Q426&gt;=60,"A-",IF(Q426&gt;=50,"B",IF(Q426&gt;=40,"C",IF(Q426&gt;=33,"D",IF(Q426&lt;33,"F")))))))</f>
        <v>C</v>
      </c>
      <c r="S426" s="141">
        <f t="shared" si="283"/>
        <v>2</v>
      </c>
      <c r="T426" s="148">
        <f>IF(S426&gt;2,S426-2,0)</f>
        <v>0</v>
      </c>
      <c r="U426" s="235"/>
    </row>
    <row r="427" spans="1:23" x14ac:dyDescent="0.25">
      <c r="A427" s="124" t="s">
        <v>79</v>
      </c>
      <c r="B427" s="145">
        <f>SUM(B415,B418,B419:B426)</f>
        <v>314</v>
      </c>
      <c r="C427" s="145">
        <f>SUM(C415,C419:C426)</f>
        <v>201</v>
      </c>
      <c r="D427" s="145">
        <f>SUM(D422:D426)</f>
        <v>40</v>
      </c>
      <c r="E427" s="164">
        <f>SUM(B427:D427)</f>
        <v>555</v>
      </c>
      <c r="F427" s="141"/>
      <c r="G427" s="162">
        <f>COUNTIF(G413:G425,"=F")</f>
        <v>1</v>
      </c>
      <c r="H427" s="146">
        <f>IF(OR(H413=0,H416=0,H419=0,H420=0,H421=0,H422=0,H423=0,H424=0,H425=0),0,SUM(H413+H416+H419+H420+H421+H422+H423+H424+H425+I426))</f>
        <v>0</v>
      </c>
      <c r="I427" s="163" t="s">
        <v>460</v>
      </c>
      <c r="J427" s="166" t="str">
        <f>IF(OR(H413&lt;1,H416&lt;1,H419&lt;1,H420&lt;1,H421&lt;1,H422&lt;1,H423&lt;1,H424&lt;1,H425&lt;1),"F",IF(J413&lt;2,"D",IF(J413&lt;3,"C",IF(J413&lt;3.5,"B",IF(J413&lt;4,"A-",IF(J413&lt;5,"A","A+"))))))</f>
        <v>F</v>
      </c>
      <c r="K427" s="149"/>
      <c r="L427" s="124" t="s">
        <v>79</v>
      </c>
      <c r="M427" s="145">
        <f>SUM(M415,M418,M419:M426)</f>
        <v>224</v>
      </c>
      <c r="N427" s="145">
        <f>SUM(N415,N419:N426)</f>
        <v>139</v>
      </c>
      <c r="O427" s="145">
        <f>SUM(O422:O426)</f>
        <v>35</v>
      </c>
      <c r="P427" s="164">
        <f>SUM(M427:O427)</f>
        <v>398</v>
      </c>
      <c r="Q427" s="141"/>
      <c r="R427" s="162">
        <f>COUNTIF(R413:R425,"=F")</f>
        <v>4</v>
      </c>
      <c r="S427" s="146">
        <f>IF(OR(S413=0,S416=0,S419=0,S420=0,S421=0,S422=0,S423=0,S424=0,S425=0),0,SUM(S413+S416+S419+S420+S421+S422+S423+S424+S425+T426))</f>
        <v>0</v>
      </c>
      <c r="T427" s="163" t="s">
        <v>460</v>
      </c>
      <c r="U427" s="166" t="str">
        <f>IF(OR(S413&lt;1,S416&lt;1,S419&lt;1,S420&lt;1,S421&lt;1,S422&lt;1,S423&lt;1,S424&lt;1,S425&lt;1),"F",IF(U413&lt;2,"D",IF(U413&lt;3,"C",IF(U413&lt;3.5,"B",IF(U413&lt;4,"A-",IF(U413&lt;5,"A","A+"))))))</f>
        <v>F</v>
      </c>
    </row>
    <row r="428" spans="1:23" s="129" customFormat="1" ht="21.75" x14ac:dyDescent="0.3">
      <c r="A428" s="130" t="s">
        <v>1</v>
      </c>
      <c r="B428" s="236" t="s">
        <v>475</v>
      </c>
      <c r="C428" s="237"/>
      <c r="D428" s="237"/>
      <c r="E428" s="237"/>
      <c r="F428" s="237"/>
      <c r="G428" s="237"/>
      <c r="H428" s="237"/>
      <c r="I428" s="237"/>
      <c r="J428" s="238"/>
      <c r="K428" s="121"/>
      <c r="L428" s="130" t="s">
        <v>1</v>
      </c>
      <c r="M428" s="236" t="s">
        <v>476</v>
      </c>
      <c r="N428" s="237"/>
      <c r="O428" s="237"/>
      <c r="P428" s="237"/>
      <c r="Q428" s="237"/>
      <c r="R428" s="237"/>
      <c r="S428" s="237"/>
      <c r="T428" s="237"/>
      <c r="U428" s="238"/>
    </row>
    <row r="429" spans="1:23" ht="15" x14ac:dyDescent="0.25">
      <c r="A429" s="124" t="s">
        <v>3</v>
      </c>
      <c r="B429" s="125" t="s">
        <v>4</v>
      </c>
      <c r="C429" s="125" t="s">
        <v>5</v>
      </c>
      <c r="D429" s="125" t="s">
        <v>6</v>
      </c>
      <c r="E429" s="125" t="s">
        <v>7</v>
      </c>
      <c r="F429" s="125" t="s">
        <v>8</v>
      </c>
      <c r="G429" s="125" t="s">
        <v>9</v>
      </c>
      <c r="H429" s="126" t="s">
        <v>78</v>
      </c>
      <c r="I429" s="161" t="s">
        <v>458</v>
      </c>
      <c r="J429" s="161" t="s">
        <v>459</v>
      </c>
      <c r="K429" s="149"/>
      <c r="L429" s="124" t="s">
        <v>3</v>
      </c>
      <c r="M429" s="125" t="s">
        <v>4</v>
      </c>
      <c r="N429" s="125" t="s">
        <v>5</v>
      </c>
      <c r="O429" s="125" t="s">
        <v>6</v>
      </c>
      <c r="P429" s="125" t="s">
        <v>7</v>
      </c>
      <c r="Q429" s="125" t="s">
        <v>8</v>
      </c>
      <c r="R429" s="125" t="s">
        <v>9</v>
      </c>
      <c r="S429" s="126" t="s">
        <v>78</v>
      </c>
      <c r="T429" s="161" t="s">
        <v>458</v>
      </c>
      <c r="U429" s="161" t="s">
        <v>459</v>
      </c>
    </row>
    <row r="430" spans="1:23" ht="15" customHeight="1" x14ac:dyDescent="0.25">
      <c r="A430" s="138" t="s">
        <v>10</v>
      </c>
      <c r="B430" s="141">
        <v>23</v>
      </c>
      <c r="C430" s="141">
        <v>22</v>
      </c>
      <c r="D430" s="141" t="s">
        <v>11</v>
      </c>
      <c r="E430" s="141">
        <f t="shared" ref="E430:E437" si="284">SUM(B430:D430)</f>
        <v>45</v>
      </c>
      <c r="F430" s="224">
        <f>E432/2</f>
        <v>44.5</v>
      </c>
      <c r="G430" s="224" t="str">
        <f>IF(OR(B432&lt;46,C432&lt;20,E432&lt;66),"F",IF(E432&lt;80,"D",IF(E432&lt;100,"C",IF(E432&lt;120,"B",IF(E432&lt;140,"A-",IF(E432&lt;160,"A","A+"))))))</f>
        <v>C</v>
      </c>
      <c r="H430" s="227">
        <f>IF(G430="F",0,IF(G430="D",1,IF(G430="C",2,IF(G430="B",3,IF(G430="A-",3.5,IF(G430="A",4,5))))))</f>
        <v>2</v>
      </c>
      <c r="I430" s="230">
        <f>IF(OR(H430=0,H433=0,H436=0,H437=0,H438=0,H439=0,H440=0,H441=0,H442=0),0,SUM(H430+H433+H436+H437+H438+H439+H440+H441+H442)/9)</f>
        <v>0</v>
      </c>
      <c r="J430" s="233">
        <f>IF(H444=0,0,IF(H444/9&gt;=5,5,H444/9))</f>
        <v>0</v>
      </c>
      <c r="K430" s="149"/>
      <c r="L430" s="138" t="s">
        <v>10</v>
      </c>
      <c r="M430" s="141">
        <v>23</v>
      </c>
      <c r="N430" s="141">
        <v>22</v>
      </c>
      <c r="O430" s="141" t="s">
        <v>11</v>
      </c>
      <c r="P430" s="141">
        <f t="shared" ref="P430:P437" si="285">SUM(M430:O430)</f>
        <v>45</v>
      </c>
      <c r="Q430" s="224">
        <f>P432/2</f>
        <v>34.5</v>
      </c>
      <c r="R430" s="224" t="str">
        <f>IF(OR(M432&lt;46,N432&lt;20,P432&lt;66),"F",IF(P432&lt;80,"D",IF(P432&lt;100,"C",IF(P432&lt;120,"B",IF(P432&lt;140,"A-",IF(P432&lt;160,"A","A+"))))))</f>
        <v>F</v>
      </c>
      <c r="S430" s="227">
        <f>IF(R430="F",0,IF(R430="D",1,IF(R430="C",2,IF(R430="B",3,IF(R430="A-",3.5,IF(R430="A",4,5))))))</f>
        <v>0</v>
      </c>
      <c r="T430" s="230">
        <f>IF(OR(S430=0,S433=0,S436=0,S437=0,S438=0,S439=0,S440=0,S441=0,S442=0),0,SUM(S430+S433+S436+S437+S438+S439+S440+S441+S442)/9)</f>
        <v>0</v>
      </c>
      <c r="U430" s="233">
        <f>IF(S444=0,0,IF(S444/9&gt;=5,5,S444/9))</f>
        <v>0</v>
      </c>
    </row>
    <row r="431" spans="1:23" ht="15" customHeight="1" x14ac:dyDescent="0.25">
      <c r="A431" s="138" t="s">
        <v>12</v>
      </c>
      <c r="B431" s="142">
        <v>29</v>
      </c>
      <c r="C431" s="142">
        <v>15</v>
      </c>
      <c r="D431" s="141" t="s">
        <v>11</v>
      </c>
      <c r="E431" s="141">
        <f t="shared" si="284"/>
        <v>44</v>
      </c>
      <c r="F431" s="225"/>
      <c r="G431" s="225"/>
      <c r="H431" s="228"/>
      <c r="I431" s="231"/>
      <c r="J431" s="234"/>
      <c r="K431" s="149"/>
      <c r="L431" s="138" t="s">
        <v>12</v>
      </c>
      <c r="M431" s="142">
        <v>14</v>
      </c>
      <c r="N431" s="142">
        <v>10</v>
      </c>
      <c r="O431" s="141" t="s">
        <v>11</v>
      </c>
      <c r="P431" s="141">
        <f t="shared" si="285"/>
        <v>24</v>
      </c>
      <c r="Q431" s="225"/>
      <c r="R431" s="225"/>
      <c r="S431" s="228"/>
      <c r="T431" s="231"/>
      <c r="U431" s="234"/>
      <c r="W431" t="s">
        <v>434</v>
      </c>
    </row>
    <row r="432" spans="1:23" ht="15" customHeight="1" x14ac:dyDescent="0.25">
      <c r="A432" s="139" t="s">
        <v>13</v>
      </c>
      <c r="B432" s="144">
        <f>SUM(B430:B431)</f>
        <v>52</v>
      </c>
      <c r="C432" s="144">
        <f>SUM(C430:C431)</f>
        <v>37</v>
      </c>
      <c r="D432" s="145" t="s">
        <v>11</v>
      </c>
      <c r="E432" s="167">
        <f t="shared" si="284"/>
        <v>89</v>
      </c>
      <c r="F432" s="226"/>
      <c r="G432" s="226"/>
      <c r="H432" s="229"/>
      <c r="I432" s="231"/>
      <c r="J432" s="234"/>
      <c r="K432" s="149"/>
      <c r="L432" s="139" t="s">
        <v>13</v>
      </c>
      <c r="M432" s="144">
        <f>SUM(M430:M431)</f>
        <v>37</v>
      </c>
      <c r="N432" s="144">
        <f>SUM(N430:N431)</f>
        <v>32</v>
      </c>
      <c r="O432" s="145" t="s">
        <v>11</v>
      </c>
      <c r="P432" s="167">
        <f t="shared" si="285"/>
        <v>69</v>
      </c>
      <c r="Q432" s="226"/>
      <c r="R432" s="226"/>
      <c r="S432" s="229"/>
      <c r="T432" s="231"/>
      <c r="U432" s="234"/>
    </row>
    <row r="433" spans="1:21" ht="15" customHeight="1" x14ac:dyDescent="0.25">
      <c r="A433" s="138" t="s">
        <v>14</v>
      </c>
      <c r="B433" s="141">
        <v>17</v>
      </c>
      <c r="C433" s="141" t="s">
        <v>11</v>
      </c>
      <c r="D433" s="141" t="s">
        <v>11</v>
      </c>
      <c r="E433" s="141">
        <f t="shared" si="284"/>
        <v>17</v>
      </c>
      <c r="F433" s="224">
        <f>E435/2</f>
        <v>17.5</v>
      </c>
      <c r="G433" s="224" t="str">
        <f>IF(F433&gt;=80,"A+",IF(F433&gt;=70,"A",IF(F433&gt;=60,"A-",IF(F433&gt;=50,"B",IF(F433&gt;=40,"C",IF(F433&gt;=33,"D",IF(F433&lt;33,"F")))))))</f>
        <v>F</v>
      </c>
      <c r="H433" s="227">
        <f>IF(G433="F",0,IF(G433="D",1,IF(G433="C",2,IF(G433="B",3,IF(G433="A-",3.5,IF(G433="A",4,5))))))</f>
        <v>0</v>
      </c>
      <c r="I433" s="231"/>
      <c r="J433" s="234"/>
      <c r="K433" s="149"/>
      <c r="L433" s="138" t="s">
        <v>14</v>
      </c>
      <c r="M433" s="141">
        <v>34</v>
      </c>
      <c r="N433" s="141" t="s">
        <v>11</v>
      </c>
      <c r="O433" s="141" t="s">
        <v>11</v>
      </c>
      <c r="P433" s="141">
        <f t="shared" si="285"/>
        <v>34</v>
      </c>
      <c r="Q433" s="224">
        <f>P435/2</f>
        <v>36.5</v>
      </c>
      <c r="R433" s="224" t="str">
        <f>IF(Q433&gt;=80,"A+",IF(Q433&gt;=70,"A",IF(Q433&gt;=60,"A-",IF(Q433&gt;=50,"B",IF(Q433&gt;=40,"C",IF(Q433&gt;=33,"D",IF(Q433&lt;33,"F")))))))</f>
        <v>D</v>
      </c>
      <c r="S433" s="227">
        <f>IF(R433="F",0,IF(R433="D",1,IF(R433="C",2,IF(R433="B",3,IF(R433="A-",3.5,IF(R433="A",4,5))))))</f>
        <v>1</v>
      </c>
      <c r="T433" s="231"/>
      <c r="U433" s="234"/>
    </row>
    <row r="434" spans="1:21" ht="15" customHeight="1" x14ac:dyDescent="0.25">
      <c r="A434" s="138" t="s">
        <v>15</v>
      </c>
      <c r="B434" s="142">
        <v>18</v>
      </c>
      <c r="C434" s="141" t="s">
        <v>11</v>
      </c>
      <c r="D434" s="141" t="s">
        <v>11</v>
      </c>
      <c r="E434" s="141">
        <f t="shared" si="284"/>
        <v>18</v>
      </c>
      <c r="F434" s="225"/>
      <c r="G434" s="225"/>
      <c r="H434" s="228"/>
      <c r="I434" s="231"/>
      <c r="J434" s="234"/>
      <c r="K434" s="149"/>
      <c r="L434" s="138" t="s">
        <v>15</v>
      </c>
      <c r="M434" s="142">
        <v>39</v>
      </c>
      <c r="N434" s="141" t="s">
        <v>11</v>
      </c>
      <c r="O434" s="141" t="s">
        <v>11</v>
      </c>
      <c r="P434" s="141">
        <f t="shared" si="285"/>
        <v>39</v>
      </c>
      <c r="Q434" s="225"/>
      <c r="R434" s="225"/>
      <c r="S434" s="228"/>
      <c r="T434" s="231"/>
      <c r="U434" s="234"/>
    </row>
    <row r="435" spans="1:21" ht="15" customHeight="1" x14ac:dyDescent="0.25">
      <c r="A435" s="139" t="s">
        <v>16</v>
      </c>
      <c r="B435" s="144">
        <f>SUM(B433:B434)</f>
        <v>35</v>
      </c>
      <c r="C435" s="145" t="s">
        <v>11</v>
      </c>
      <c r="D435" s="145" t="s">
        <v>11</v>
      </c>
      <c r="E435" s="167">
        <f t="shared" si="284"/>
        <v>35</v>
      </c>
      <c r="F435" s="226"/>
      <c r="G435" s="226"/>
      <c r="H435" s="229"/>
      <c r="I435" s="231"/>
      <c r="J435" s="234"/>
      <c r="K435" s="149"/>
      <c r="L435" s="139" t="s">
        <v>16</v>
      </c>
      <c r="M435" s="144">
        <f>SUM(M433:M434)</f>
        <v>73</v>
      </c>
      <c r="N435" s="145" t="s">
        <v>11</v>
      </c>
      <c r="O435" s="145" t="s">
        <v>11</v>
      </c>
      <c r="P435" s="167">
        <f t="shared" si="285"/>
        <v>73</v>
      </c>
      <c r="Q435" s="226"/>
      <c r="R435" s="226"/>
      <c r="S435" s="229"/>
      <c r="T435" s="231"/>
      <c r="U435" s="234"/>
    </row>
    <row r="436" spans="1:21" ht="15" customHeight="1" x14ac:dyDescent="0.25">
      <c r="A436" s="124" t="s">
        <v>17</v>
      </c>
      <c r="B436" s="142">
        <v>10</v>
      </c>
      <c r="C436" s="142">
        <v>19</v>
      </c>
      <c r="D436" s="141" t="s">
        <v>11</v>
      </c>
      <c r="E436" s="141">
        <f t="shared" si="284"/>
        <v>29</v>
      </c>
      <c r="F436" s="141">
        <f>SUM(E436)</f>
        <v>29</v>
      </c>
      <c r="G436" s="141" t="str">
        <f>IF(OR(B436&lt;23,C436&lt;10),"F",IF(E436&lt;40,"D",IF(E436&lt;50,"C",IF(E436&lt;60,"B",IF(E436&lt;70,"A-",IF(E436&lt;80,"A","A+"))))))</f>
        <v>F</v>
      </c>
      <c r="H436" s="146">
        <f t="shared" ref="H436:H439" si="286">IF(G436="F",0,IF(G436="D",1,IF(G436="C",2,IF(G436="B",3,IF(G436="A-",3.5,IF(G436="A",4,5))))))</f>
        <v>0</v>
      </c>
      <c r="I436" s="231"/>
      <c r="J436" s="234"/>
      <c r="K436" s="149"/>
      <c r="L436" s="124" t="s">
        <v>17</v>
      </c>
      <c r="M436" s="142">
        <v>23</v>
      </c>
      <c r="N436" s="142">
        <v>12</v>
      </c>
      <c r="O436" s="141" t="s">
        <v>11</v>
      </c>
      <c r="P436" s="141">
        <f t="shared" si="285"/>
        <v>35</v>
      </c>
      <c r="Q436" s="141">
        <f>SUM(P436)</f>
        <v>35</v>
      </c>
      <c r="R436" s="141" t="str">
        <f>IF(OR(M436&lt;23,N436&lt;10),"F",IF(P436&lt;40,"D",IF(P436&lt;50,"C",IF(P436&lt;60,"B",IF(P436&lt;70,"A-",IF(P436&lt;80,"A","A+"))))))</f>
        <v>D</v>
      </c>
      <c r="S436" s="146">
        <f t="shared" ref="S436:S439" si="287">IF(R436="F",0,IF(R436="D",1,IF(R436="C",2,IF(R436="B",3,IF(R436="A-",3.5,IF(R436="A",4,5))))))</f>
        <v>1</v>
      </c>
      <c r="T436" s="231"/>
      <c r="U436" s="234"/>
    </row>
    <row r="437" spans="1:21" ht="15" customHeight="1" x14ac:dyDescent="0.25">
      <c r="A437" s="124" t="s">
        <v>18</v>
      </c>
      <c r="B437" s="142">
        <v>23</v>
      </c>
      <c r="C437" s="142">
        <v>20</v>
      </c>
      <c r="D437" s="141" t="s">
        <v>11</v>
      </c>
      <c r="E437" s="141">
        <f t="shared" si="284"/>
        <v>43</v>
      </c>
      <c r="F437" s="141">
        <f t="shared" ref="F437:F443" si="288">SUM(E437)</f>
        <v>43</v>
      </c>
      <c r="G437" s="141" t="str">
        <f>IF(OR(B437&lt;23,C437&lt;10),"F",IF(E437&lt;40,"D",IF(E437&lt;50,"C",IF(E437&lt;60,"B",IF(E437&lt;70,"A-",IF(E437&lt;80,"A","A+"))))))</f>
        <v>C</v>
      </c>
      <c r="H437" s="146">
        <f t="shared" si="286"/>
        <v>2</v>
      </c>
      <c r="I437" s="231"/>
      <c r="J437" s="234"/>
      <c r="K437" s="149"/>
      <c r="L437" s="124" t="s">
        <v>18</v>
      </c>
      <c r="M437" s="142">
        <v>16</v>
      </c>
      <c r="N437" s="142">
        <v>20</v>
      </c>
      <c r="O437" s="141" t="s">
        <v>11</v>
      </c>
      <c r="P437" s="141">
        <f t="shared" si="285"/>
        <v>36</v>
      </c>
      <c r="Q437" s="141">
        <f t="shared" ref="Q437:Q443" si="289">SUM(P437)</f>
        <v>36</v>
      </c>
      <c r="R437" s="141" t="str">
        <f>IF(OR(M437&lt;23,N437&lt;10),"F",IF(P437&lt;40,"D",IF(P437&lt;50,"C",IF(P437&lt;60,"B",IF(P437&lt;70,"A-",IF(P437&lt;80,"A","A+"))))))</f>
        <v>F</v>
      </c>
      <c r="S437" s="146">
        <f t="shared" si="287"/>
        <v>0</v>
      </c>
      <c r="T437" s="231"/>
      <c r="U437" s="234"/>
    </row>
    <row r="438" spans="1:21" ht="15" customHeight="1" x14ac:dyDescent="0.25">
      <c r="A438" s="124" t="s">
        <v>2</v>
      </c>
      <c r="B438" s="142">
        <v>10</v>
      </c>
      <c r="C438" s="142">
        <v>14</v>
      </c>
      <c r="D438" s="141" t="s">
        <v>11</v>
      </c>
      <c r="E438" s="141">
        <f t="shared" ref="E438" si="290">SUM(B438:D438)</f>
        <v>24</v>
      </c>
      <c r="F438" s="141">
        <f t="shared" ref="F438" si="291">SUM(E438)</f>
        <v>24</v>
      </c>
      <c r="G438" s="141" t="str">
        <f>IF(OR(B438&lt;23,C438&lt;10),"F",IF(E438&lt;40,"D",IF(E438&lt;50,"C",IF(E438&lt;60,"B",IF(E438&lt;70,"A-",IF(E438&lt;80,"A","A+"))))))</f>
        <v>F</v>
      </c>
      <c r="H438" s="146">
        <f t="shared" si="286"/>
        <v>0</v>
      </c>
      <c r="I438" s="231"/>
      <c r="J438" s="234"/>
      <c r="K438" s="149"/>
      <c r="L438" s="124" t="s">
        <v>2</v>
      </c>
      <c r="M438" s="142">
        <v>23</v>
      </c>
      <c r="N438" s="142">
        <v>11</v>
      </c>
      <c r="O438" s="141" t="s">
        <v>11</v>
      </c>
      <c r="P438" s="141">
        <f t="shared" ref="P438" si="292">SUM(M438:O438)</f>
        <v>34</v>
      </c>
      <c r="Q438" s="141">
        <f t="shared" ref="Q438" si="293">SUM(P438)</f>
        <v>34</v>
      </c>
      <c r="R438" s="141" t="str">
        <f>IF(OR(M438&lt;23,N438&lt;10),"F",IF(P438&lt;40,"D",IF(P438&lt;50,"C",IF(P438&lt;60,"B",IF(P438&lt;70,"A-",IF(P438&lt;80,"A","A+"))))))</f>
        <v>D</v>
      </c>
      <c r="S438" s="146">
        <f t="shared" si="287"/>
        <v>1</v>
      </c>
      <c r="T438" s="231"/>
      <c r="U438" s="234"/>
    </row>
    <row r="439" spans="1:21" ht="15" customHeight="1" x14ac:dyDescent="0.25">
      <c r="A439" s="124" t="s">
        <v>20</v>
      </c>
      <c r="B439" s="141">
        <v>0</v>
      </c>
      <c r="C439" s="142">
        <v>15</v>
      </c>
      <c r="D439" s="141">
        <v>15</v>
      </c>
      <c r="E439" s="141">
        <f>SUM(C439:D439)</f>
        <v>30</v>
      </c>
      <c r="F439" s="141">
        <f t="shared" ref="F439" si="294">SUM(E439)</f>
        <v>30</v>
      </c>
      <c r="G439" s="141" t="str">
        <f>IF(OR(C439&lt;8,D439&lt;8,E439&lt;17),"F",IF(E439&lt;20,"D",IF(E439&lt;25,"C",IF(E439&lt;30,"B",IF(E439&lt;35,"A-",IF(E439&lt;40,"A","A+"))))))</f>
        <v>A-</v>
      </c>
      <c r="H439" s="141">
        <f t="shared" si="286"/>
        <v>3.5</v>
      </c>
      <c r="I439" s="231"/>
      <c r="J439" s="234"/>
      <c r="K439" s="149"/>
      <c r="L439" s="124" t="s">
        <v>20</v>
      </c>
      <c r="M439" s="141">
        <v>0</v>
      </c>
      <c r="N439" s="142">
        <v>17</v>
      </c>
      <c r="O439" s="141">
        <v>15</v>
      </c>
      <c r="P439" s="141">
        <f>SUM(N439:O439)</f>
        <v>32</v>
      </c>
      <c r="Q439" s="141">
        <f t="shared" ref="Q439" si="295">SUM(P439)</f>
        <v>32</v>
      </c>
      <c r="R439" s="141" t="str">
        <f>IF(OR(N439&lt;8,O439&lt;8,P439&lt;17),"F",IF(P439&lt;20,"D",IF(P439&lt;25,"C",IF(P439&lt;30,"B",IF(P439&lt;35,"A-",IF(P439&lt;40,"A","A+"))))))</f>
        <v>A-</v>
      </c>
      <c r="S439" s="141">
        <f t="shared" si="287"/>
        <v>3.5</v>
      </c>
      <c r="T439" s="231"/>
      <c r="U439" s="234"/>
    </row>
    <row r="440" spans="1:21" ht="15" customHeight="1" x14ac:dyDescent="0.25">
      <c r="A440" s="124" t="s">
        <v>30</v>
      </c>
      <c r="B440" s="141">
        <v>12</v>
      </c>
      <c r="C440" s="142">
        <v>17</v>
      </c>
      <c r="D440" s="141"/>
      <c r="E440" s="141">
        <f t="shared" ref="E440:E443" si="296">SUM(B440:D440)</f>
        <v>29</v>
      </c>
      <c r="F440" s="141">
        <f t="shared" si="288"/>
        <v>29</v>
      </c>
      <c r="G440" s="141" t="str">
        <f>IF(OR(B440&lt;23,C440&lt;10),"F",IF(E440&lt;40,"D",IF(E440&lt;50,"C",IF(E440&lt;60,"B",IF(E440&lt;70,"A-",IF(E440&lt;80,"A","A+"))))))</f>
        <v>F</v>
      </c>
      <c r="H440" s="141">
        <f>IF(G440="F",0,IF(G440="D",1,IF(G440="C",2,IF(G440="B",3,IF(G440="A-",3.5,IF(G440="A",4,5))))))</f>
        <v>0</v>
      </c>
      <c r="I440" s="231"/>
      <c r="J440" s="234"/>
      <c r="K440" s="149"/>
      <c r="L440" s="124" t="s">
        <v>30</v>
      </c>
      <c r="M440" s="141">
        <v>12</v>
      </c>
      <c r="N440" s="142">
        <v>12</v>
      </c>
      <c r="O440" s="141"/>
      <c r="P440" s="141">
        <f t="shared" ref="P440:P443" si="297">SUM(M440:O440)</f>
        <v>24</v>
      </c>
      <c r="Q440" s="141">
        <f t="shared" si="289"/>
        <v>24</v>
      </c>
      <c r="R440" s="141" t="str">
        <f>IF(OR(M440&lt;23,N440&lt;10),"F",IF(P440&lt;40,"D",IF(P440&lt;50,"C",IF(P440&lt;60,"B",IF(P440&lt;70,"A-",IF(P440&lt;80,"A","A+"))))))</f>
        <v>F</v>
      </c>
      <c r="S440" s="141">
        <f>IF(R440="F",0,IF(R440="D",1,IF(R440="C",2,IF(R440="B",3,IF(R440="A-",3.5,IF(R440="A",4,5))))))</f>
        <v>0</v>
      </c>
      <c r="T440" s="231"/>
      <c r="U440" s="234"/>
    </row>
    <row r="441" spans="1:21" ht="15" customHeight="1" x14ac:dyDescent="0.25">
      <c r="A441" s="124" t="s">
        <v>438</v>
      </c>
      <c r="B441" s="142">
        <v>23</v>
      </c>
      <c r="C441" s="142">
        <v>21</v>
      </c>
      <c r="D441" s="141"/>
      <c r="E441" s="141">
        <f t="shared" si="296"/>
        <v>44</v>
      </c>
      <c r="F441" s="141">
        <f t="shared" si="288"/>
        <v>44</v>
      </c>
      <c r="G441" s="141" t="str">
        <f>IF(OR(B441&lt;23,C441&lt;10),"F",IF(E441&lt;40,"D",IF(E441&lt;50,"C",IF(E441&lt;60,"B",IF(E441&lt;70,"A-",IF(E441&lt;80,"A","A+"))))))</f>
        <v>C</v>
      </c>
      <c r="H441" s="141">
        <f t="shared" ref="H441:H443" si="298">IF(G441="F",0,IF(G441="D",1,IF(G441="C",2,IF(G441="B",3,IF(G441="A-",3.5,IF(G441="A",4,5))))))</f>
        <v>2</v>
      </c>
      <c r="I441" s="231"/>
      <c r="J441" s="234"/>
      <c r="K441" s="149"/>
      <c r="L441" s="124" t="s">
        <v>438</v>
      </c>
      <c r="M441" s="142">
        <v>12</v>
      </c>
      <c r="N441" s="142">
        <v>8</v>
      </c>
      <c r="O441" s="141"/>
      <c r="P441" s="141">
        <f t="shared" si="297"/>
        <v>20</v>
      </c>
      <c r="Q441" s="141">
        <f t="shared" si="289"/>
        <v>20</v>
      </c>
      <c r="R441" s="141" t="str">
        <f>IF(OR(M441&lt;23,N441&lt;10),"F",IF(P441&lt;40,"D",IF(P441&lt;50,"C",IF(P441&lt;60,"B",IF(P441&lt;70,"A-",IF(P441&lt;80,"A","A+"))))))</f>
        <v>F</v>
      </c>
      <c r="S441" s="141">
        <f t="shared" ref="S441:S443" si="299">IF(R441="F",0,IF(R441="D",1,IF(R441="C",2,IF(R441="B",3,IF(R441="A-",3.5,IF(R441="A",4,5))))))</f>
        <v>0</v>
      </c>
      <c r="T441" s="231"/>
      <c r="U441" s="234"/>
    </row>
    <row r="442" spans="1:21" ht="15" customHeight="1" x14ac:dyDescent="0.25">
      <c r="A442" s="124" t="s">
        <v>32</v>
      </c>
      <c r="B442" s="142">
        <v>24</v>
      </c>
      <c r="C442" s="142">
        <v>22</v>
      </c>
      <c r="D442" s="141"/>
      <c r="E442" s="141">
        <f t="shared" si="296"/>
        <v>46</v>
      </c>
      <c r="F442" s="141">
        <f t="shared" si="288"/>
        <v>46</v>
      </c>
      <c r="G442" s="141" t="str">
        <f>IF(OR(B442&lt;23,C442&lt;10),"F",IF(E442&lt;40,"D",IF(E442&lt;50,"C",IF(E442&lt;60,"B",IF(E442&lt;70,"A-",IF(E442&lt;80,"A","A+"))))))</f>
        <v>C</v>
      </c>
      <c r="H442" s="141">
        <f t="shared" si="298"/>
        <v>2</v>
      </c>
      <c r="I442" s="232"/>
      <c r="J442" s="234"/>
      <c r="K442" s="149"/>
      <c r="L442" s="124" t="s">
        <v>32</v>
      </c>
      <c r="M442" s="142">
        <v>24</v>
      </c>
      <c r="N442" s="142">
        <v>12</v>
      </c>
      <c r="O442" s="141"/>
      <c r="P442" s="141">
        <f t="shared" si="297"/>
        <v>36</v>
      </c>
      <c r="Q442" s="141">
        <f t="shared" si="289"/>
        <v>36</v>
      </c>
      <c r="R442" s="141" t="str">
        <f>IF(OR(M442&lt;23,N442&lt;10),"F",IF(P442&lt;40,"D",IF(P442&lt;50,"C",IF(P442&lt;60,"B",IF(P442&lt;70,"A-",IF(P442&lt;80,"A","A+"))))))</f>
        <v>D</v>
      </c>
      <c r="S442" s="141">
        <f t="shared" si="299"/>
        <v>1</v>
      </c>
      <c r="T442" s="232"/>
      <c r="U442" s="234"/>
    </row>
    <row r="443" spans="1:21" ht="15" customHeight="1" x14ac:dyDescent="0.25">
      <c r="A443" s="124" t="s">
        <v>28</v>
      </c>
      <c r="B443" s="142">
        <v>10</v>
      </c>
      <c r="C443" s="142">
        <v>21</v>
      </c>
      <c r="D443" s="141">
        <v>20</v>
      </c>
      <c r="E443" s="141">
        <f t="shared" si="296"/>
        <v>51</v>
      </c>
      <c r="F443" s="141">
        <f t="shared" si="288"/>
        <v>51</v>
      </c>
      <c r="G443" s="141" t="str">
        <f>IF(F443&gt;=80,"A+",IF(F443&gt;=70,"A",IF(F443&gt;=60,"A-",IF(F443&gt;=50,"B",IF(F443&gt;=40,"C",IF(F443&gt;=33,"D",IF(F443&lt;33,"F")))))))</f>
        <v>B</v>
      </c>
      <c r="H443" s="141">
        <f t="shared" si="298"/>
        <v>3</v>
      </c>
      <c r="I443" s="148">
        <f>IF(H443&gt;2,H443-2,0)</f>
        <v>1</v>
      </c>
      <c r="J443" s="235"/>
      <c r="K443" s="149"/>
      <c r="L443" s="124" t="s">
        <v>28</v>
      </c>
      <c r="M443" s="142">
        <v>18</v>
      </c>
      <c r="N443" s="142">
        <v>10</v>
      </c>
      <c r="O443" s="141">
        <v>20</v>
      </c>
      <c r="P443" s="141">
        <f t="shared" si="297"/>
        <v>48</v>
      </c>
      <c r="Q443" s="141">
        <f t="shared" si="289"/>
        <v>48</v>
      </c>
      <c r="R443" s="141" t="str">
        <f>IF(Q443&gt;=80,"A+",IF(Q443&gt;=70,"A",IF(Q443&gt;=60,"A-",IF(Q443&gt;=50,"B",IF(Q443&gt;=40,"C",IF(Q443&gt;=33,"D",IF(Q443&lt;33,"F")))))))</f>
        <v>C</v>
      </c>
      <c r="S443" s="141">
        <f t="shared" si="299"/>
        <v>2</v>
      </c>
      <c r="T443" s="148">
        <f>IF(S443&gt;2,S443-2,0)</f>
        <v>0</v>
      </c>
      <c r="U443" s="235"/>
    </row>
    <row r="444" spans="1:21" x14ac:dyDescent="0.25">
      <c r="A444" s="124" t="s">
        <v>79</v>
      </c>
      <c r="B444" s="145">
        <f>SUM(B432,B435,B436:B443)</f>
        <v>199</v>
      </c>
      <c r="C444" s="145">
        <f>SUM(C432,C436:C443)</f>
        <v>186</v>
      </c>
      <c r="D444" s="145">
        <f>SUM(D439:D443)</f>
        <v>35</v>
      </c>
      <c r="E444" s="164">
        <f>SUM(B444:D444)</f>
        <v>420</v>
      </c>
      <c r="F444" s="141"/>
      <c r="G444" s="162">
        <f>COUNTIF(G430:G442,"=F")</f>
        <v>4</v>
      </c>
      <c r="H444" s="146">
        <f>IF(OR(H430=0,H433=0,H436=0,H437=0,H438=0,H439=0,H440=0,H441=0,H442=0),0,SUM(H430+H433+H436+H437+H438+H439+H440+H441+H442+I443))</f>
        <v>0</v>
      </c>
      <c r="I444" s="163" t="s">
        <v>460</v>
      </c>
      <c r="J444" s="166" t="str">
        <f>IF(OR(H430&lt;1,H433&lt;1,H436&lt;1,H437&lt;1,H438&lt;1,H439&lt;1,H440&lt;1,H441&lt;1,H442&lt;1),"F",IF(J430&lt;2,"D",IF(J430&lt;3,"C",IF(J430&lt;3.5,"B",IF(J430&lt;4,"A-",IF(J430&lt;5,"A","A+"))))))</f>
        <v>F</v>
      </c>
      <c r="K444" s="149"/>
      <c r="L444" s="124" t="s">
        <v>79</v>
      </c>
      <c r="M444" s="145">
        <f>SUM(M432,M435,M436:M443)</f>
        <v>238</v>
      </c>
      <c r="N444" s="145">
        <f>SUM(N432,N436:N443)</f>
        <v>134</v>
      </c>
      <c r="O444" s="145">
        <f>SUM(O439:O443)</f>
        <v>35</v>
      </c>
      <c r="P444" s="164">
        <f>SUM(M444:O444)</f>
        <v>407</v>
      </c>
      <c r="Q444" s="141"/>
      <c r="R444" s="162">
        <f>COUNTIF(R430:R442,"=F")</f>
        <v>4</v>
      </c>
      <c r="S444" s="146">
        <f>IF(OR(S430=0,S433=0,S436=0,S437=0,S438=0,S439=0,S440=0,S441=0,S442=0),0,SUM(S430+S433+S436+S437+S438+S439+S440+S441+S442+T443))</f>
        <v>0</v>
      </c>
      <c r="T444" s="163" t="s">
        <v>460</v>
      </c>
      <c r="U444" s="166" t="str">
        <f>IF(OR(S430&lt;1,S433&lt;1,S436&lt;1,S437&lt;1,S438&lt;1,S439&lt;1,S440&lt;1,S441&lt;1,S442&lt;1),"F",IF(U430&lt;2,"D",IF(U430&lt;3,"C",IF(U430&lt;3.5,"B",IF(U430&lt;4,"A-",IF(U430&lt;5,"A","A+"))))))</f>
        <v>F</v>
      </c>
    </row>
    <row r="445" spans="1:21" s="129" customFormat="1" ht="27.75" x14ac:dyDescent="0.3">
      <c r="A445" s="245" t="s">
        <v>436</v>
      </c>
      <c r="B445" s="245"/>
      <c r="C445" s="245"/>
      <c r="D445" s="245"/>
      <c r="E445" s="245"/>
      <c r="F445" s="245"/>
      <c r="G445" s="245"/>
      <c r="H445" s="245"/>
      <c r="I445" s="245"/>
      <c r="J445" s="245"/>
      <c r="K445" s="245"/>
      <c r="L445" s="245"/>
      <c r="M445" s="245"/>
      <c r="N445" s="245"/>
      <c r="O445" s="245"/>
      <c r="P445" s="245"/>
      <c r="Q445" s="245"/>
      <c r="R445" s="245"/>
      <c r="S445" s="245"/>
      <c r="T445" s="245"/>
      <c r="U445" s="245"/>
    </row>
    <row r="446" spans="1:21" s="129" customFormat="1" ht="19.5" x14ac:dyDescent="0.3">
      <c r="A446" s="247" t="s">
        <v>440</v>
      </c>
      <c r="B446" s="247"/>
      <c r="C446" s="247"/>
      <c r="D446" s="247"/>
      <c r="E446" s="247"/>
      <c r="F446" s="247"/>
      <c r="G446" s="247"/>
      <c r="H446" s="247"/>
      <c r="I446" s="247"/>
      <c r="J446" s="247"/>
      <c r="K446" s="247"/>
      <c r="L446" s="247"/>
      <c r="M446" s="247"/>
      <c r="N446" s="247"/>
      <c r="O446" s="247"/>
      <c r="P446" s="247"/>
      <c r="Q446" s="247"/>
      <c r="R446" s="247"/>
      <c r="S446" s="247"/>
      <c r="T446" s="247"/>
      <c r="U446" s="247"/>
    </row>
    <row r="447" spans="1:21" s="129" customFormat="1" ht="19.5" x14ac:dyDescent="0.3">
      <c r="A447" s="246" t="s">
        <v>513</v>
      </c>
      <c r="B447" s="246"/>
      <c r="C447" s="246"/>
      <c r="D447" s="246"/>
      <c r="E447" s="246"/>
      <c r="F447" s="246"/>
      <c r="G447" s="246"/>
      <c r="H447" s="246"/>
      <c r="I447" s="246"/>
      <c r="J447" s="246"/>
      <c r="K447" s="246"/>
      <c r="L447" s="246"/>
      <c r="M447" s="246"/>
      <c r="N447" s="246"/>
      <c r="O447" s="246"/>
      <c r="P447" s="246"/>
      <c r="Q447" s="246"/>
      <c r="R447" s="246"/>
      <c r="S447" s="246"/>
      <c r="T447" s="246"/>
      <c r="U447" s="246"/>
    </row>
    <row r="448" spans="1:21" s="129" customFormat="1" ht="21.75" x14ac:dyDescent="0.3">
      <c r="A448" s="130" t="s">
        <v>1</v>
      </c>
      <c r="B448" s="236" t="s">
        <v>454</v>
      </c>
      <c r="C448" s="237"/>
      <c r="D448" s="237"/>
      <c r="E448" s="237"/>
      <c r="F448" s="237"/>
      <c r="G448" s="237"/>
      <c r="H448" s="237"/>
      <c r="I448" s="237"/>
      <c r="J448" s="238"/>
      <c r="K448" s="121"/>
      <c r="L448" s="130" t="s">
        <v>1</v>
      </c>
      <c r="M448" s="236" t="s">
        <v>455</v>
      </c>
      <c r="N448" s="237"/>
      <c r="O448" s="237"/>
      <c r="P448" s="237"/>
      <c r="Q448" s="237"/>
      <c r="R448" s="237"/>
      <c r="S448" s="237"/>
      <c r="T448" s="237"/>
      <c r="U448" s="238"/>
    </row>
    <row r="449" spans="1:21" ht="15" x14ac:dyDescent="0.25">
      <c r="A449" s="124" t="s">
        <v>3</v>
      </c>
      <c r="B449" s="125" t="s">
        <v>4</v>
      </c>
      <c r="C449" s="125" t="s">
        <v>5</v>
      </c>
      <c r="D449" s="125" t="s">
        <v>6</v>
      </c>
      <c r="E449" s="125" t="s">
        <v>7</v>
      </c>
      <c r="F449" s="125" t="s">
        <v>8</v>
      </c>
      <c r="G449" s="125" t="s">
        <v>9</v>
      </c>
      <c r="H449" s="126" t="s">
        <v>78</v>
      </c>
      <c r="I449" s="161" t="s">
        <v>458</v>
      </c>
      <c r="J449" s="161" t="s">
        <v>459</v>
      </c>
      <c r="K449" s="50"/>
      <c r="L449" s="124" t="s">
        <v>3</v>
      </c>
      <c r="M449" s="125" t="s">
        <v>4</v>
      </c>
      <c r="N449" s="125" t="s">
        <v>5</v>
      </c>
      <c r="O449" s="125" t="s">
        <v>6</v>
      </c>
      <c r="P449" s="125" t="s">
        <v>7</v>
      </c>
      <c r="Q449" s="125" t="s">
        <v>8</v>
      </c>
      <c r="R449" s="125" t="s">
        <v>9</v>
      </c>
      <c r="S449" s="126" t="s">
        <v>78</v>
      </c>
      <c r="T449" s="161" t="s">
        <v>458</v>
      </c>
      <c r="U449" s="161" t="s">
        <v>459</v>
      </c>
    </row>
    <row r="450" spans="1:21" ht="15" customHeight="1" x14ac:dyDescent="0.25">
      <c r="A450" s="127" t="s">
        <v>10</v>
      </c>
      <c r="B450" s="141">
        <v>24</v>
      </c>
      <c r="C450" s="141">
        <v>22</v>
      </c>
      <c r="D450" s="141" t="s">
        <v>11</v>
      </c>
      <c r="E450" s="141">
        <f>SUM(B450:D450)</f>
        <v>46</v>
      </c>
      <c r="F450" s="224">
        <f>E452/2</f>
        <v>43</v>
      </c>
      <c r="G450" s="224" t="str">
        <f>IF(OR(B452&lt;46,C452&lt;20,E452&lt;66),"F",IF(E452&lt;80,"D",IF(E452&lt;100,"C",IF(E452&lt;120,"B",IF(E452&lt;140,"A-",IF(E452&lt;160,"A","A+"))))))</f>
        <v>C</v>
      </c>
      <c r="H450" s="227">
        <f>IF(G450="F",0,IF(G450="D",1,IF(G450="C",2,IF(G450="B",3,IF(G450="A-",3.5,IF(G450="A",4,5))))))</f>
        <v>2</v>
      </c>
      <c r="I450" s="239">
        <f>IF(OR(H450=0,H453=0,H456=0,H457=0,H458=0,H459=0,H460=0,H461=0,H462=0),0,SUM(H450+H453+H456+H457+H458+H459+H460+H461+H462)/9)</f>
        <v>0</v>
      </c>
      <c r="J450" s="233">
        <f>IF(H464=0,0,IF(H464/9&gt;=5,5,H464/9))</f>
        <v>0</v>
      </c>
      <c r="K450" s="149"/>
      <c r="L450" s="127" t="s">
        <v>10</v>
      </c>
      <c r="M450" s="141">
        <v>27</v>
      </c>
      <c r="N450" s="141">
        <v>22</v>
      </c>
      <c r="O450" s="141" t="s">
        <v>11</v>
      </c>
      <c r="P450" s="141">
        <f>SUM(M450:O450)</f>
        <v>49</v>
      </c>
      <c r="Q450" s="224">
        <f>P452/2</f>
        <v>46</v>
      </c>
      <c r="R450" s="224" t="str">
        <f>IF(OR(M452&lt;46,N452&lt;20,P452&lt;66),"F",IF(P452&lt;80,"D",IF(P452&lt;100,"C",IF(P452&lt;120,"B",IF(P452&lt;140,"A-",IF(P452&lt;160,"A","A+"))))))</f>
        <v>C</v>
      </c>
      <c r="S450" s="227">
        <f>IF(R450="F",0,IF(R450="D",1,IF(R450="C",2,IF(R450="B",3,IF(R450="A-",3.5,IF(R450="A",4,5))))))</f>
        <v>2</v>
      </c>
      <c r="T450" s="239">
        <f>IF(OR(S450=0,S453=0,S456=0,S457=0,S458=0,S459=0,S460=0,S461=0,S462=0),0,SUM(S450+S453+S456+S457+S458+S459+S460+S461+S462)/9)</f>
        <v>0</v>
      </c>
      <c r="U450" s="233">
        <f>IF(S464=0,0,IF(S464/9&gt;=5,5,S464/9))</f>
        <v>0</v>
      </c>
    </row>
    <row r="451" spans="1:21" ht="15" customHeight="1" x14ac:dyDescent="0.25">
      <c r="A451" s="127" t="s">
        <v>12</v>
      </c>
      <c r="B451" s="142">
        <v>26</v>
      </c>
      <c r="C451" s="142">
        <v>14</v>
      </c>
      <c r="D451" s="141" t="s">
        <v>11</v>
      </c>
      <c r="E451" s="141">
        <f t="shared" ref="E451:E463" si="300">SUM(B451:D451)</f>
        <v>40</v>
      </c>
      <c r="F451" s="225"/>
      <c r="G451" s="225"/>
      <c r="H451" s="228"/>
      <c r="I451" s="240"/>
      <c r="J451" s="234"/>
      <c r="K451" s="149"/>
      <c r="L451" s="127" t="s">
        <v>12</v>
      </c>
      <c r="M451" s="142">
        <v>35</v>
      </c>
      <c r="N451" s="142">
        <v>8</v>
      </c>
      <c r="O451" s="141" t="s">
        <v>11</v>
      </c>
      <c r="P451" s="141">
        <f t="shared" ref="P451:P463" si="301">SUM(M451:O451)</f>
        <v>43</v>
      </c>
      <c r="Q451" s="225"/>
      <c r="R451" s="225"/>
      <c r="S451" s="228"/>
      <c r="T451" s="240"/>
      <c r="U451" s="234"/>
    </row>
    <row r="452" spans="1:21" ht="15" customHeight="1" x14ac:dyDescent="0.25">
      <c r="A452" s="128" t="s">
        <v>13</v>
      </c>
      <c r="B452" s="144">
        <f>SUM(B450:B451)</f>
        <v>50</v>
      </c>
      <c r="C452" s="144">
        <f>SUM(C450:C451)</f>
        <v>36</v>
      </c>
      <c r="D452" s="145" t="s">
        <v>11</v>
      </c>
      <c r="E452" s="145">
        <f t="shared" si="300"/>
        <v>86</v>
      </c>
      <c r="F452" s="226"/>
      <c r="G452" s="226"/>
      <c r="H452" s="229"/>
      <c r="I452" s="240"/>
      <c r="J452" s="234"/>
      <c r="K452" s="149"/>
      <c r="L452" s="128" t="s">
        <v>13</v>
      </c>
      <c r="M452" s="144">
        <f>SUM(M450:M451)</f>
        <v>62</v>
      </c>
      <c r="N452" s="144">
        <f>SUM(N450:N451)</f>
        <v>30</v>
      </c>
      <c r="O452" s="145" t="s">
        <v>11</v>
      </c>
      <c r="P452" s="145">
        <f t="shared" si="301"/>
        <v>92</v>
      </c>
      <c r="Q452" s="226"/>
      <c r="R452" s="226"/>
      <c r="S452" s="229"/>
      <c r="T452" s="240"/>
      <c r="U452" s="234"/>
    </row>
    <row r="453" spans="1:21" ht="15" customHeight="1" x14ac:dyDescent="0.25">
      <c r="A453" s="127" t="s">
        <v>14</v>
      </c>
      <c r="B453" s="141">
        <v>28</v>
      </c>
      <c r="C453" s="141" t="s">
        <v>11</v>
      </c>
      <c r="D453" s="141" t="s">
        <v>11</v>
      </c>
      <c r="E453" s="141">
        <f t="shared" si="300"/>
        <v>28</v>
      </c>
      <c r="F453" s="224">
        <f>E455/2</f>
        <v>26.5</v>
      </c>
      <c r="G453" s="224" t="str">
        <f>IF(F453&gt;=80,"A+",IF(F453&gt;=70,"A",IF(F453&gt;=60,"A-",IF(F453&gt;=50,"B",IF(F453&gt;=40,"C",IF(F453&gt;=33,"D",IF(F453&lt;33,"F")))))))</f>
        <v>F</v>
      </c>
      <c r="H453" s="227">
        <f>IF(G453="F",0,IF(G453="D",1,IF(G453="C",2,IF(G453="B",3,IF(G453="A-",3.5,IF(G453="A",4,5))))))</f>
        <v>0</v>
      </c>
      <c r="I453" s="240"/>
      <c r="J453" s="234"/>
      <c r="K453" s="149"/>
      <c r="L453" s="127" t="s">
        <v>14</v>
      </c>
      <c r="M453" s="141">
        <v>28</v>
      </c>
      <c r="N453" s="141" t="s">
        <v>11</v>
      </c>
      <c r="O453" s="141" t="s">
        <v>11</v>
      </c>
      <c r="P453" s="141">
        <f t="shared" si="301"/>
        <v>28</v>
      </c>
      <c r="Q453" s="224">
        <f>P455/2</f>
        <v>30.5</v>
      </c>
      <c r="R453" s="224" t="str">
        <f>IF(Q453&gt;=80,"A+",IF(Q453&gt;=70,"A",IF(Q453&gt;=60,"A-",IF(Q453&gt;=50,"B",IF(Q453&gt;=40,"C",IF(Q453&gt;=33,"D",IF(Q453&lt;33,"F")))))))</f>
        <v>F</v>
      </c>
      <c r="S453" s="227">
        <f>IF(R453="F",0,IF(R453="D",1,IF(R453="C",2,IF(R453="B",3,IF(R453="A-",3.5,IF(R453="A",4,5))))))</f>
        <v>0</v>
      </c>
      <c r="T453" s="240"/>
      <c r="U453" s="234"/>
    </row>
    <row r="454" spans="1:21" ht="15" customHeight="1" x14ac:dyDescent="0.25">
      <c r="A454" s="127" t="s">
        <v>15</v>
      </c>
      <c r="B454" s="142">
        <v>25</v>
      </c>
      <c r="C454" s="141" t="s">
        <v>11</v>
      </c>
      <c r="D454" s="141" t="s">
        <v>11</v>
      </c>
      <c r="E454" s="141">
        <f t="shared" si="300"/>
        <v>25</v>
      </c>
      <c r="F454" s="225"/>
      <c r="G454" s="225"/>
      <c r="H454" s="228"/>
      <c r="I454" s="240"/>
      <c r="J454" s="234"/>
      <c r="K454" s="149"/>
      <c r="L454" s="127" t="s">
        <v>15</v>
      </c>
      <c r="M454" s="142">
        <v>33</v>
      </c>
      <c r="N454" s="141" t="s">
        <v>11</v>
      </c>
      <c r="O454" s="141" t="s">
        <v>11</v>
      </c>
      <c r="P454" s="141">
        <f t="shared" si="301"/>
        <v>33</v>
      </c>
      <c r="Q454" s="225"/>
      <c r="R454" s="225"/>
      <c r="S454" s="228"/>
      <c r="T454" s="240"/>
      <c r="U454" s="234"/>
    </row>
    <row r="455" spans="1:21" ht="15" customHeight="1" x14ac:dyDescent="0.25">
      <c r="A455" s="128" t="s">
        <v>16</v>
      </c>
      <c r="B455" s="144">
        <f>SUM(B453:B454)</f>
        <v>53</v>
      </c>
      <c r="C455" s="145" t="s">
        <v>11</v>
      </c>
      <c r="D455" s="145" t="s">
        <v>11</v>
      </c>
      <c r="E455" s="145">
        <f t="shared" si="300"/>
        <v>53</v>
      </c>
      <c r="F455" s="226"/>
      <c r="G455" s="226"/>
      <c r="H455" s="229"/>
      <c r="I455" s="240"/>
      <c r="J455" s="234"/>
      <c r="K455" s="149"/>
      <c r="L455" s="128" t="s">
        <v>16</v>
      </c>
      <c r="M455" s="144">
        <f>SUM(M453:M454)</f>
        <v>61</v>
      </c>
      <c r="N455" s="145" t="s">
        <v>11</v>
      </c>
      <c r="O455" s="145" t="s">
        <v>11</v>
      </c>
      <c r="P455" s="145">
        <f t="shared" si="301"/>
        <v>61</v>
      </c>
      <c r="Q455" s="226"/>
      <c r="R455" s="226"/>
      <c r="S455" s="229"/>
      <c r="T455" s="240"/>
      <c r="U455" s="234"/>
    </row>
    <row r="456" spans="1:21" ht="15" customHeight="1" x14ac:dyDescent="0.25">
      <c r="A456" s="124" t="s">
        <v>17</v>
      </c>
      <c r="B456" s="142">
        <v>15</v>
      </c>
      <c r="C456" s="142">
        <v>18</v>
      </c>
      <c r="D456" s="141" t="s">
        <v>11</v>
      </c>
      <c r="E456" s="141">
        <f t="shared" si="300"/>
        <v>33</v>
      </c>
      <c r="F456" s="141">
        <f>SUM(E456)</f>
        <v>33</v>
      </c>
      <c r="G456" s="141" t="str">
        <f>IF(OR(B456&lt;23,C456&lt;10),"F",IF(E456&lt;40,"D",IF(E456&lt;50,"C",IF(E456&lt;60,"B",IF(E456&lt;70,"A-",IF(E456&lt;80,"A","A+"))))))</f>
        <v>F</v>
      </c>
      <c r="H456" s="146">
        <f t="shared" ref="H456:H463" si="302">IF(G456="F",0,IF(G456="D",1,IF(G456="C",2,IF(G456="B",3,IF(G456="A-",3.5,IF(G456="A",4,5))))))</f>
        <v>0</v>
      </c>
      <c r="I456" s="240"/>
      <c r="J456" s="234"/>
      <c r="K456" s="149"/>
      <c r="L456" s="124" t="s">
        <v>17</v>
      </c>
      <c r="M456" s="142">
        <v>23</v>
      </c>
      <c r="N456" s="142">
        <v>10</v>
      </c>
      <c r="O456" s="141" t="s">
        <v>11</v>
      </c>
      <c r="P456" s="141">
        <f t="shared" si="301"/>
        <v>33</v>
      </c>
      <c r="Q456" s="141">
        <f>SUM(P456)</f>
        <v>33</v>
      </c>
      <c r="R456" s="141" t="str">
        <f>IF(OR(M456&lt;23,N456&lt;10),"F",IF(P456&lt;40,"D",IF(P456&lt;50,"C",IF(P456&lt;60,"B",IF(P456&lt;70,"A-",IF(P456&lt;80,"A","A+"))))))</f>
        <v>D</v>
      </c>
      <c r="S456" s="146">
        <f t="shared" ref="S456:S463" si="303">IF(R456="F",0,IF(R456="D",1,IF(R456="C",2,IF(R456="B",3,IF(R456="A-",3.5,IF(R456="A",4,5))))))</f>
        <v>1</v>
      </c>
      <c r="T456" s="240"/>
      <c r="U456" s="234"/>
    </row>
    <row r="457" spans="1:21" ht="15" customHeight="1" x14ac:dyDescent="0.25">
      <c r="A457" s="124" t="s">
        <v>18</v>
      </c>
      <c r="B457" s="142">
        <v>40</v>
      </c>
      <c r="C457" s="142">
        <v>12</v>
      </c>
      <c r="D457" s="141" t="s">
        <v>11</v>
      </c>
      <c r="E457" s="141">
        <f t="shared" si="300"/>
        <v>52</v>
      </c>
      <c r="F457" s="141">
        <f t="shared" ref="F457:F463" si="304">SUM(E457)</f>
        <v>52</v>
      </c>
      <c r="G457" s="141" t="str">
        <f>IF(OR(B457&lt;23,C457&lt;10),"F",IF(E457&lt;40,"D",IF(E457&lt;50,"C",IF(E457&lt;60,"B",IF(E457&lt;70,"A-",IF(E457&lt;80,"A","A+"))))))</f>
        <v>B</v>
      </c>
      <c r="H457" s="146">
        <f t="shared" si="302"/>
        <v>3</v>
      </c>
      <c r="I457" s="240"/>
      <c r="J457" s="234"/>
      <c r="K457" s="149"/>
      <c r="L457" s="124" t="s">
        <v>18</v>
      </c>
      <c r="M457" s="142">
        <v>42</v>
      </c>
      <c r="N457" s="142">
        <v>18</v>
      </c>
      <c r="O457" s="141" t="s">
        <v>11</v>
      </c>
      <c r="P457" s="141">
        <f t="shared" si="301"/>
        <v>60</v>
      </c>
      <c r="Q457" s="141">
        <f t="shared" ref="Q457:Q463" si="305">SUM(P457)</f>
        <v>60</v>
      </c>
      <c r="R457" s="141" t="str">
        <f>IF(OR(M457&lt;23,N457&lt;10),"F",IF(P457&lt;40,"D",IF(P457&lt;50,"C",IF(P457&lt;60,"B",IF(P457&lt;70,"A-",IF(P457&lt;80,"A","A+"))))))</f>
        <v>A-</v>
      </c>
      <c r="S457" s="146">
        <f t="shared" si="303"/>
        <v>3.5</v>
      </c>
      <c r="T457" s="240"/>
      <c r="U457" s="234"/>
    </row>
    <row r="458" spans="1:21" ht="15" customHeight="1" x14ac:dyDescent="0.25">
      <c r="A458" s="124" t="s">
        <v>2</v>
      </c>
      <c r="B458" s="142">
        <v>23</v>
      </c>
      <c r="C458" s="142">
        <v>11</v>
      </c>
      <c r="D458" s="141" t="s">
        <v>11</v>
      </c>
      <c r="E458" s="141">
        <f t="shared" si="300"/>
        <v>34</v>
      </c>
      <c r="F458" s="141">
        <f t="shared" si="304"/>
        <v>34</v>
      </c>
      <c r="G458" s="141" t="str">
        <f>IF(OR(B458&lt;23,C458&lt;10),"F",IF(E458&lt;40,"D",IF(E458&lt;50,"C",IF(E458&lt;60,"B",IF(E458&lt;70,"A-",IF(E458&lt;80,"A","A+"))))))</f>
        <v>D</v>
      </c>
      <c r="H458" s="146">
        <f t="shared" si="302"/>
        <v>1</v>
      </c>
      <c r="I458" s="240"/>
      <c r="J458" s="234"/>
      <c r="K458" s="149"/>
      <c r="L458" s="124" t="s">
        <v>2</v>
      </c>
      <c r="M458" s="142">
        <v>34</v>
      </c>
      <c r="N458" s="142">
        <v>14</v>
      </c>
      <c r="O458" s="141" t="s">
        <v>11</v>
      </c>
      <c r="P458" s="141">
        <f t="shared" si="301"/>
        <v>48</v>
      </c>
      <c r="Q458" s="141">
        <f t="shared" si="305"/>
        <v>48</v>
      </c>
      <c r="R458" s="141" t="str">
        <f>IF(OR(M458&lt;23,N458&lt;10),"F",IF(P458&lt;40,"D",IF(P458&lt;50,"C",IF(P458&lt;60,"B",IF(P458&lt;70,"A-",IF(P458&lt;80,"A","A+"))))))</f>
        <v>C</v>
      </c>
      <c r="S458" s="146">
        <f t="shared" si="303"/>
        <v>2</v>
      </c>
      <c r="T458" s="240"/>
      <c r="U458" s="234"/>
    </row>
    <row r="459" spans="1:21" ht="15" customHeight="1" x14ac:dyDescent="0.25">
      <c r="A459" s="124" t="s">
        <v>20</v>
      </c>
      <c r="B459" s="141">
        <v>0</v>
      </c>
      <c r="C459" s="142">
        <v>16</v>
      </c>
      <c r="D459" s="141">
        <v>15</v>
      </c>
      <c r="E459" s="141">
        <f>SUM(C459:D459)</f>
        <v>31</v>
      </c>
      <c r="F459" s="141">
        <f t="shared" si="304"/>
        <v>31</v>
      </c>
      <c r="G459" s="141" t="str">
        <f>IF(OR(C459&lt;8,D459&lt;8,E459&lt;17),"F",IF(E459&lt;20,"D",IF(E459&lt;25,"C",IF(E459&lt;30,"B",IF(E459&lt;35,"A-",IF(E459&lt;40,"A","A+"))))))</f>
        <v>A-</v>
      </c>
      <c r="H459" s="141">
        <f t="shared" si="302"/>
        <v>3.5</v>
      </c>
      <c r="I459" s="240"/>
      <c r="J459" s="234"/>
      <c r="K459" s="149"/>
      <c r="L459" s="124" t="s">
        <v>20</v>
      </c>
      <c r="M459" s="141">
        <v>0</v>
      </c>
      <c r="N459" s="142">
        <v>14</v>
      </c>
      <c r="O459" s="141">
        <v>15</v>
      </c>
      <c r="P459" s="141">
        <f>SUM(N459:O459)</f>
        <v>29</v>
      </c>
      <c r="Q459" s="141">
        <f t="shared" ref="Q459" si="306">SUM(P459)</f>
        <v>29</v>
      </c>
      <c r="R459" s="141" t="str">
        <f>IF(OR(N459&lt;8,O459&lt;8,P459&lt;17),"F",IF(P459&lt;20,"D",IF(P459&lt;25,"C",IF(P459&lt;30,"B",IF(P459&lt;35,"A-",IF(P459&lt;40,"A","A+"))))))</f>
        <v>B</v>
      </c>
      <c r="S459" s="141">
        <f t="shared" si="303"/>
        <v>3</v>
      </c>
      <c r="T459" s="240"/>
      <c r="U459" s="234"/>
    </row>
    <row r="460" spans="1:21" ht="15" customHeight="1" x14ac:dyDescent="0.25">
      <c r="A460" s="124" t="s">
        <v>23</v>
      </c>
      <c r="B460" s="142">
        <v>33</v>
      </c>
      <c r="C460" s="142">
        <v>10</v>
      </c>
      <c r="D460" s="141"/>
      <c r="E460" s="141">
        <f t="shared" si="300"/>
        <v>43</v>
      </c>
      <c r="F460" s="141">
        <f t="shared" si="304"/>
        <v>43</v>
      </c>
      <c r="G460" s="141" t="str">
        <f>IF(OR(B460&lt;23,C460&lt;10),"F",IF(E460&lt;40,"D",IF(E460&lt;50,"C",IF(E460&lt;60,"B",IF(E460&lt;70,"A-",IF(E460&lt;80,"A","A+"))))))</f>
        <v>C</v>
      </c>
      <c r="H460" s="146">
        <f t="shared" si="302"/>
        <v>2</v>
      </c>
      <c r="I460" s="240"/>
      <c r="J460" s="234"/>
      <c r="K460" s="149"/>
      <c r="L460" s="124" t="s">
        <v>23</v>
      </c>
      <c r="M460" s="142">
        <v>27</v>
      </c>
      <c r="N460" s="142">
        <v>16</v>
      </c>
      <c r="O460" s="141"/>
      <c r="P460" s="141">
        <f t="shared" si="301"/>
        <v>43</v>
      </c>
      <c r="Q460" s="141">
        <f t="shared" si="305"/>
        <v>43</v>
      </c>
      <c r="R460" s="141" t="str">
        <f>IF(OR(M460&lt;23,N460&lt;10),"F",IF(P460&lt;40,"D",IF(P460&lt;50,"C",IF(P460&lt;60,"B",IF(P460&lt;70,"A-",IF(P460&lt;80,"A","A+"))))))</f>
        <v>C</v>
      </c>
      <c r="S460" s="146">
        <f t="shared" si="303"/>
        <v>2</v>
      </c>
      <c r="T460" s="240"/>
      <c r="U460" s="234"/>
    </row>
    <row r="461" spans="1:21" ht="15" customHeight="1" x14ac:dyDescent="0.25">
      <c r="A461" s="124" t="s">
        <v>25</v>
      </c>
      <c r="B461" s="142">
        <v>35</v>
      </c>
      <c r="C461" s="142">
        <v>19</v>
      </c>
      <c r="D461" s="141"/>
      <c r="E461" s="141">
        <f t="shared" si="300"/>
        <v>54</v>
      </c>
      <c r="F461" s="141">
        <f t="shared" si="304"/>
        <v>54</v>
      </c>
      <c r="G461" s="141" t="str">
        <f>IF(OR(B461&lt;23,C461&lt;10),"F",IF(E461&lt;40,"D",IF(E461&lt;50,"C",IF(E461&lt;60,"B",IF(E461&lt;70,"A-",IF(E461&lt;80,"A","A+"))))))</f>
        <v>B</v>
      </c>
      <c r="H461" s="146">
        <f t="shared" si="302"/>
        <v>3</v>
      </c>
      <c r="I461" s="240"/>
      <c r="J461" s="234"/>
      <c r="K461" s="149"/>
      <c r="L461" s="124" t="s">
        <v>25</v>
      </c>
      <c r="M461" s="142">
        <v>28</v>
      </c>
      <c r="N461" s="142">
        <v>17</v>
      </c>
      <c r="O461" s="141"/>
      <c r="P461" s="141">
        <f t="shared" si="301"/>
        <v>45</v>
      </c>
      <c r="Q461" s="141">
        <f t="shared" si="305"/>
        <v>45</v>
      </c>
      <c r="R461" s="141" t="str">
        <f>IF(OR(M461&lt;23,N461&lt;10),"F",IF(P461&lt;40,"D",IF(P461&lt;50,"C",IF(P461&lt;60,"B",IF(P461&lt;70,"A-",IF(P461&lt;80,"A","A+"))))))</f>
        <v>C</v>
      </c>
      <c r="S461" s="146">
        <f t="shared" si="303"/>
        <v>2</v>
      </c>
      <c r="T461" s="240"/>
      <c r="U461" s="234"/>
    </row>
    <row r="462" spans="1:21" ht="15" customHeight="1" x14ac:dyDescent="0.25">
      <c r="A462" s="124" t="s">
        <v>21</v>
      </c>
      <c r="B462" s="142">
        <v>24</v>
      </c>
      <c r="C462" s="142">
        <v>12</v>
      </c>
      <c r="D462" s="141"/>
      <c r="E462" s="141">
        <f t="shared" si="300"/>
        <v>36</v>
      </c>
      <c r="F462" s="141">
        <f t="shared" si="304"/>
        <v>36</v>
      </c>
      <c r="G462" s="141" t="str">
        <f>IF(OR(B462&lt;23,C462&lt;10),"F",IF(E462&lt;40,"D",IF(E462&lt;50,"C",IF(E462&lt;60,"B",IF(E462&lt;70,"A-",IF(E462&lt;80,"A","A+"))))))</f>
        <v>D</v>
      </c>
      <c r="H462" s="146">
        <f t="shared" si="302"/>
        <v>1</v>
      </c>
      <c r="I462" s="241"/>
      <c r="J462" s="234"/>
      <c r="K462" s="149"/>
      <c r="L462" s="124" t="s">
        <v>21</v>
      </c>
      <c r="M462" s="142">
        <v>26</v>
      </c>
      <c r="N462" s="142">
        <v>14</v>
      </c>
      <c r="O462" s="141"/>
      <c r="P462" s="141">
        <f t="shared" si="301"/>
        <v>40</v>
      </c>
      <c r="Q462" s="141">
        <f t="shared" si="305"/>
        <v>40</v>
      </c>
      <c r="R462" s="141" t="str">
        <f>IF(OR(M462&lt;23,N462&lt;10),"F",IF(P462&lt;40,"D",IF(P462&lt;50,"C",IF(P462&lt;60,"B",IF(P462&lt;70,"A-",IF(P462&lt;80,"A","A+"))))))</f>
        <v>C</v>
      </c>
      <c r="S462" s="146">
        <f t="shared" si="303"/>
        <v>2</v>
      </c>
      <c r="T462" s="241"/>
      <c r="U462" s="234"/>
    </row>
    <row r="463" spans="1:21" ht="15" customHeight="1" x14ac:dyDescent="0.25">
      <c r="A463" s="124" t="s">
        <v>28</v>
      </c>
      <c r="B463" s="142">
        <v>17</v>
      </c>
      <c r="C463" s="142">
        <v>21</v>
      </c>
      <c r="D463" s="141">
        <v>20</v>
      </c>
      <c r="E463" s="141">
        <f t="shared" si="300"/>
        <v>58</v>
      </c>
      <c r="F463" s="141">
        <f t="shared" si="304"/>
        <v>58</v>
      </c>
      <c r="G463" s="141" t="str">
        <f>IF(F463&gt;=80,"A+",IF(F463&gt;=70,"A",IF(F463&gt;=60,"A-",IF(F463&gt;=50,"B",IF(F463&gt;=40,"C",IF(F463&gt;=33,"D",IF(F463&lt;33,"F")))))))</f>
        <v>B</v>
      </c>
      <c r="H463" s="146">
        <f t="shared" si="302"/>
        <v>3</v>
      </c>
      <c r="I463" s="148">
        <f>IF(H463&gt;2,H463-2,0)</f>
        <v>1</v>
      </c>
      <c r="J463" s="235"/>
      <c r="K463" s="149"/>
      <c r="L463" s="124" t="s">
        <v>28</v>
      </c>
      <c r="M463" s="142">
        <v>18</v>
      </c>
      <c r="N463" s="142">
        <v>11</v>
      </c>
      <c r="O463" s="141">
        <v>21</v>
      </c>
      <c r="P463" s="141">
        <f t="shared" si="301"/>
        <v>50</v>
      </c>
      <c r="Q463" s="141">
        <f t="shared" si="305"/>
        <v>50</v>
      </c>
      <c r="R463" s="141" t="str">
        <f>IF(Q463&gt;=80,"A+",IF(Q463&gt;=70,"A",IF(Q463&gt;=60,"A-",IF(Q463&gt;=50,"B",IF(Q463&gt;=40,"C",IF(Q463&gt;=33,"D",IF(Q463&lt;33,"F")))))))</f>
        <v>B</v>
      </c>
      <c r="S463" s="146">
        <f t="shared" si="303"/>
        <v>3</v>
      </c>
      <c r="T463" s="148">
        <f>IF(S463&gt;2,S463-2,0)</f>
        <v>1</v>
      </c>
      <c r="U463" s="235"/>
    </row>
    <row r="464" spans="1:21" x14ac:dyDescent="0.25">
      <c r="A464" s="124" t="s">
        <v>79</v>
      </c>
      <c r="B464" s="145">
        <f>SUM(B452,B455,B456:B463)</f>
        <v>290</v>
      </c>
      <c r="C464" s="145">
        <f>SUM(C452,C456:C463)</f>
        <v>155</v>
      </c>
      <c r="D464" s="145">
        <f>SUM(D459:D463)</f>
        <v>35</v>
      </c>
      <c r="E464" s="164">
        <f>SUM(B464:D464)</f>
        <v>480</v>
      </c>
      <c r="F464" s="141"/>
      <c r="G464" s="162">
        <f>COUNTIF(G450:G462,"=F")</f>
        <v>2</v>
      </c>
      <c r="H464" s="146">
        <f>IF(OR(H450=0,H453=0,H456=0,H457=0,H458=0,H459=0,H460=0,H461=0,H462=0),0,SUM(H450+H453+H456+H457+H458+H459+H460+H461+H462+I463))</f>
        <v>0</v>
      </c>
      <c r="I464" s="163" t="s">
        <v>460</v>
      </c>
      <c r="J464" s="166" t="str">
        <f>IF(OR(H450&lt;1,H453&lt;1,H456&lt;1,H457&lt;1,H458&lt;1,H459&lt;1,H460&lt;1,H461&lt;1,H462&lt;1),"F",IF(J450&lt;2,"D",IF(J450&lt;3,"C",IF(J450&lt;3.5,"B",IF(J450&lt;4,"A-",IF(J450&lt;5,"A","A+"))))))</f>
        <v>F</v>
      </c>
      <c r="K464" s="149"/>
      <c r="L464" s="124" t="s">
        <v>79</v>
      </c>
      <c r="M464" s="145">
        <f>SUM(M452,M455,M456:M463)</f>
        <v>321</v>
      </c>
      <c r="N464" s="145">
        <f>SUM(N452,N456:N463)</f>
        <v>144</v>
      </c>
      <c r="O464" s="145">
        <f>SUM(O459:O463)</f>
        <v>36</v>
      </c>
      <c r="P464" s="164">
        <f>SUM(M464:O464)</f>
        <v>501</v>
      </c>
      <c r="Q464" s="141"/>
      <c r="R464" s="162">
        <f>COUNTIF(R450:R462,"=F")</f>
        <v>1</v>
      </c>
      <c r="S464" s="146">
        <f>IF(OR(S450=0,S453=0,S456=0,S457=0,S458=0,S459=0,S460=0,S461=0,S462=0),0,SUM(S450+S453+S456+S457+S458+S459+S460+S461+S462+T463))</f>
        <v>0</v>
      </c>
      <c r="T464" s="163" t="s">
        <v>460</v>
      </c>
      <c r="U464" s="166" t="str">
        <f>IF(OR(S450&lt;1,S453&lt;1,S456&lt;1,S457&lt;1,S458&lt;1,S459&lt;1,S460&lt;1,S461&lt;1,S462&lt;1),"F",IF(U450&lt;2,"D",IF(U450&lt;3,"C",IF(U450&lt;3.5,"B",IF(U450&lt;4,"A-",IF(U450&lt;5,"A","A+"))))))</f>
        <v>F</v>
      </c>
    </row>
    <row r="465" spans="1:21" s="129" customFormat="1" ht="21.75" x14ac:dyDescent="0.3">
      <c r="A465" s="130" t="s">
        <v>1</v>
      </c>
      <c r="B465" s="236" t="s">
        <v>477</v>
      </c>
      <c r="C465" s="237"/>
      <c r="D465" s="237"/>
      <c r="E465" s="237"/>
      <c r="F465" s="237"/>
      <c r="G465" s="237"/>
      <c r="H465" s="237"/>
      <c r="I465" s="237"/>
      <c r="J465" s="238"/>
      <c r="K465" s="121"/>
      <c r="L465" s="130" t="s">
        <v>1</v>
      </c>
      <c r="M465" s="236" t="s">
        <v>478</v>
      </c>
      <c r="N465" s="237"/>
      <c r="O465" s="237"/>
      <c r="P465" s="237"/>
      <c r="Q465" s="237"/>
      <c r="R465" s="237"/>
      <c r="S465" s="237"/>
      <c r="T465" s="237"/>
      <c r="U465" s="238"/>
    </row>
    <row r="466" spans="1:21" ht="15" x14ac:dyDescent="0.25">
      <c r="A466" s="124" t="s">
        <v>3</v>
      </c>
      <c r="B466" s="125" t="s">
        <v>4</v>
      </c>
      <c r="C466" s="125" t="s">
        <v>5</v>
      </c>
      <c r="D466" s="125" t="s">
        <v>6</v>
      </c>
      <c r="E466" s="125" t="s">
        <v>7</v>
      </c>
      <c r="F466" s="125" t="s">
        <v>8</v>
      </c>
      <c r="G466" s="125" t="s">
        <v>9</v>
      </c>
      <c r="H466" s="126" t="s">
        <v>78</v>
      </c>
      <c r="I466" s="161" t="s">
        <v>458</v>
      </c>
      <c r="J466" s="161" t="s">
        <v>459</v>
      </c>
      <c r="K466" s="149"/>
      <c r="L466" s="124" t="s">
        <v>3</v>
      </c>
      <c r="M466" s="125" t="s">
        <v>4</v>
      </c>
      <c r="N466" s="125" t="s">
        <v>5</v>
      </c>
      <c r="O466" s="125" t="s">
        <v>6</v>
      </c>
      <c r="P466" s="125" t="s">
        <v>7</v>
      </c>
      <c r="Q466" s="125" t="s">
        <v>8</v>
      </c>
      <c r="R466" s="125" t="s">
        <v>9</v>
      </c>
      <c r="S466" s="126" t="s">
        <v>78</v>
      </c>
      <c r="T466" s="161" t="s">
        <v>458</v>
      </c>
      <c r="U466" s="161" t="s">
        <v>459</v>
      </c>
    </row>
    <row r="467" spans="1:21" ht="15" customHeight="1" x14ac:dyDescent="0.25">
      <c r="A467" s="138" t="s">
        <v>10</v>
      </c>
      <c r="B467" s="141">
        <v>24</v>
      </c>
      <c r="C467" s="141">
        <v>23</v>
      </c>
      <c r="D467" s="141" t="s">
        <v>11</v>
      </c>
      <c r="E467" s="141">
        <f t="shared" ref="E467:E474" si="307">SUM(B467:D467)</f>
        <v>47</v>
      </c>
      <c r="F467" s="224">
        <f>E469/2</f>
        <v>42.5</v>
      </c>
      <c r="G467" s="224" t="str">
        <f>IF(OR(B469&lt;46,C469&lt;20,E469&lt;66),"F",IF(E469&lt;80,"D",IF(E469&lt;100,"C",IF(E469&lt;120,"B",IF(E469&lt;140,"A-",IF(E469&lt;160,"A","A+"))))))</f>
        <v>C</v>
      </c>
      <c r="H467" s="227">
        <f>IF(G467="F",0,IF(G467="D",1,IF(G467="C",2,IF(G467="B",3,IF(G467="A-",3.5,IF(G467="A",4,5))))))</f>
        <v>2</v>
      </c>
      <c r="I467" s="230">
        <f>IF(OR(H467=0,H470=0,H473=0,H474=0,H475=0,H476=0,H477=0,H478=0,H479=0),0,SUM(H467+H470+H473+H474+H475+H476+H477+H478+H479)/9)</f>
        <v>0</v>
      </c>
      <c r="J467" s="233">
        <f>IF(H481=0,0,IF(H481/9&gt;=5,5,H481/9))</f>
        <v>0</v>
      </c>
      <c r="K467" s="149"/>
      <c r="L467" s="138" t="s">
        <v>10</v>
      </c>
      <c r="M467" s="141" t="s">
        <v>508</v>
      </c>
      <c r="N467" s="141" t="s">
        <v>508</v>
      </c>
      <c r="O467" s="141" t="s">
        <v>11</v>
      </c>
      <c r="P467" s="141">
        <f t="shared" ref="P467:P474" si="308">SUM(M467:O467)</f>
        <v>0</v>
      </c>
      <c r="Q467" s="224">
        <f>P469/2</f>
        <v>0</v>
      </c>
      <c r="R467" s="224" t="str">
        <f>IF(OR(M469&lt;46,N469&lt;20,P469&lt;66),"F",IF(P469&lt;80,"D",IF(P469&lt;100,"C",IF(P469&lt;120,"B",IF(P469&lt;140,"A-",IF(P469&lt;160,"A","A+"))))))</f>
        <v>F</v>
      </c>
      <c r="S467" s="227">
        <f>IF(R467="F",0,IF(R467="D",1,IF(R467="C",2,IF(R467="B",3,IF(R467="A-",3.5,IF(R467="A",4,5))))))</f>
        <v>0</v>
      </c>
      <c r="T467" s="230">
        <f>IF(OR(S467=0,S470=0,S473=0,S474=0,S475=0,S476=0,S477=0,S478=0,S479=0),0,SUM(S467+S470+S473+S474+S475+S476+S477+S478+S479)/9)</f>
        <v>0</v>
      </c>
      <c r="U467" s="233">
        <f>IF(S481=0,0,IF(S481/9&gt;=5,5,S481/9))</f>
        <v>0</v>
      </c>
    </row>
    <row r="468" spans="1:21" ht="15" customHeight="1" x14ac:dyDescent="0.25">
      <c r="A468" s="138" t="s">
        <v>12</v>
      </c>
      <c r="B468" s="142">
        <v>24</v>
      </c>
      <c r="C468" s="142">
        <v>14</v>
      </c>
      <c r="D468" s="141" t="s">
        <v>11</v>
      </c>
      <c r="E468" s="141">
        <f t="shared" si="307"/>
        <v>38</v>
      </c>
      <c r="F468" s="225"/>
      <c r="G468" s="225"/>
      <c r="H468" s="228"/>
      <c r="I468" s="231"/>
      <c r="J468" s="234"/>
      <c r="K468" s="149"/>
      <c r="L468" s="138" t="s">
        <v>12</v>
      </c>
      <c r="M468" s="142" t="s">
        <v>508</v>
      </c>
      <c r="N468" s="142" t="s">
        <v>508</v>
      </c>
      <c r="O468" s="141" t="s">
        <v>11</v>
      </c>
      <c r="P468" s="141">
        <f t="shared" si="308"/>
        <v>0</v>
      </c>
      <c r="Q468" s="225"/>
      <c r="R468" s="225"/>
      <c r="S468" s="228"/>
      <c r="T468" s="231"/>
      <c r="U468" s="234"/>
    </row>
    <row r="469" spans="1:21" ht="15" customHeight="1" x14ac:dyDescent="0.25">
      <c r="A469" s="139" t="s">
        <v>13</v>
      </c>
      <c r="B469" s="144">
        <f>SUM(B467:B468)</f>
        <v>48</v>
      </c>
      <c r="C469" s="144">
        <f>SUM(C467:C468)</f>
        <v>37</v>
      </c>
      <c r="D469" s="145" t="s">
        <v>11</v>
      </c>
      <c r="E469" s="167">
        <f t="shared" si="307"/>
        <v>85</v>
      </c>
      <c r="F469" s="226"/>
      <c r="G469" s="226"/>
      <c r="H469" s="229"/>
      <c r="I469" s="231"/>
      <c r="J469" s="234"/>
      <c r="K469" s="149"/>
      <c r="L469" s="139" t="s">
        <v>13</v>
      </c>
      <c r="M469" s="144">
        <f>SUM(M467:M468)</f>
        <v>0</v>
      </c>
      <c r="N469" s="144">
        <f>SUM(N467:N468)</f>
        <v>0</v>
      </c>
      <c r="O469" s="145" t="s">
        <v>11</v>
      </c>
      <c r="P469" s="167">
        <f t="shared" si="308"/>
        <v>0</v>
      </c>
      <c r="Q469" s="226"/>
      <c r="R469" s="226"/>
      <c r="S469" s="229"/>
      <c r="T469" s="231"/>
      <c r="U469" s="234"/>
    </row>
    <row r="470" spans="1:21" ht="15" customHeight="1" x14ac:dyDescent="0.25">
      <c r="A470" s="138" t="s">
        <v>14</v>
      </c>
      <c r="B470" s="141">
        <v>28</v>
      </c>
      <c r="C470" s="141" t="s">
        <v>11</v>
      </c>
      <c r="D470" s="141" t="s">
        <v>11</v>
      </c>
      <c r="E470" s="141">
        <f t="shared" si="307"/>
        <v>28</v>
      </c>
      <c r="F470" s="224">
        <f>E472/2</f>
        <v>26.5</v>
      </c>
      <c r="G470" s="224" t="str">
        <f>IF(F470&gt;=80,"A+",IF(F470&gt;=70,"A",IF(F470&gt;=60,"A-",IF(F470&gt;=50,"B",IF(F470&gt;=40,"C",IF(F470&gt;=33,"D",IF(F470&lt;33,"F")))))))</f>
        <v>F</v>
      </c>
      <c r="H470" s="227">
        <f>IF(G470="F",0,IF(G470="D",1,IF(G470="C",2,IF(G470="B",3,IF(G470="A-",3.5,IF(G470="A",4,5))))))</f>
        <v>0</v>
      </c>
      <c r="I470" s="231"/>
      <c r="J470" s="234"/>
      <c r="K470" s="149"/>
      <c r="L470" s="138" t="s">
        <v>14</v>
      </c>
      <c r="M470" s="141" t="s">
        <v>508</v>
      </c>
      <c r="N470" s="141" t="s">
        <v>11</v>
      </c>
      <c r="O470" s="141" t="s">
        <v>11</v>
      </c>
      <c r="P470" s="141">
        <f t="shared" si="308"/>
        <v>0</v>
      </c>
      <c r="Q470" s="224">
        <f>P472/2</f>
        <v>0</v>
      </c>
      <c r="R470" s="224" t="str">
        <f>IF(Q470&gt;=80,"A+",IF(Q470&gt;=70,"A",IF(Q470&gt;=60,"A-",IF(Q470&gt;=50,"B",IF(Q470&gt;=40,"C",IF(Q470&gt;=33,"D",IF(Q470&lt;33,"F")))))))</f>
        <v>F</v>
      </c>
      <c r="S470" s="227">
        <f>IF(R470="F",0,IF(R470="D",1,IF(R470="C",2,IF(R470="B",3,IF(R470="A-",3.5,IF(R470="A",4,5))))))</f>
        <v>0</v>
      </c>
      <c r="T470" s="231"/>
      <c r="U470" s="234"/>
    </row>
    <row r="471" spans="1:21" ht="15" customHeight="1" x14ac:dyDescent="0.25">
      <c r="A471" s="138" t="s">
        <v>15</v>
      </c>
      <c r="B471" s="142">
        <v>25</v>
      </c>
      <c r="C471" s="141" t="s">
        <v>11</v>
      </c>
      <c r="D471" s="141" t="s">
        <v>11</v>
      </c>
      <c r="E471" s="141">
        <f t="shared" si="307"/>
        <v>25</v>
      </c>
      <c r="F471" s="225"/>
      <c r="G471" s="225"/>
      <c r="H471" s="228"/>
      <c r="I471" s="231"/>
      <c r="J471" s="234"/>
      <c r="K471" s="149"/>
      <c r="L471" s="138" t="s">
        <v>15</v>
      </c>
      <c r="M471" s="142" t="s">
        <v>508</v>
      </c>
      <c r="N471" s="141" t="s">
        <v>11</v>
      </c>
      <c r="O471" s="141" t="s">
        <v>11</v>
      </c>
      <c r="P471" s="141">
        <f t="shared" si="308"/>
        <v>0</v>
      </c>
      <c r="Q471" s="225"/>
      <c r="R471" s="225"/>
      <c r="S471" s="228"/>
      <c r="T471" s="231"/>
      <c r="U471" s="234"/>
    </row>
    <row r="472" spans="1:21" ht="15" customHeight="1" x14ac:dyDescent="0.25">
      <c r="A472" s="139" t="s">
        <v>16</v>
      </c>
      <c r="B472" s="144">
        <f>SUM(B470:B471)</f>
        <v>53</v>
      </c>
      <c r="C472" s="145" t="s">
        <v>11</v>
      </c>
      <c r="D472" s="145" t="s">
        <v>11</v>
      </c>
      <c r="E472" s="167">
        <f t="shared" si="307"/>
        <v>53</v>
      </c>
      <c r="F472" s="226"/>
      <c r="G472" s="226"/>
      <c r="H472" s="229"/>
      <c r="I472" s="231"/>
      <c r="J472" s="234"/>
      <c r="K472" s="149"/>
      <c r="L472" s="139" t="s">
        <v>16</v>
      </c>
      <c r="M472" s="144">
        <f>SUM(M470:M471)</f>
        <v>0</v>
      </c>
      <c r="N472" s="145" t="s">
        <v>11</v>
      </c>
      <c r="O472" s="145" t="s">
        <v>11</v>
      </c>
      <c r="P472" s="167">
        <f t="shared" si="308"/>
        <v>0</v>
      </c>
      <c r="Q472" s="226"/>
      <c r="R472" s="226"/>
      <c r="S472" s="229"/>
      <c r="T472" s="231"/>
      <c r="U472" s="234"/>
    </row>
    <row r="473" spans="1:21" ht="15" customHeight="1" x14ac:dyDescent="0.25">
      <c r="A473" s="124" t="s">
        <v>17</v>
      </c>
      <c r="B473" s="142">
        <v>10</v>
      </c>
      <c r="C473" s="142">
        <v>17</v>
      </c>
      <c r="D473" s="141" t="s">
        <v>11</v>
      </c>
      <c r="E473" s="141">
        <f t="shared" si="307"/>
        <v>27</v>
      </c>
      <c r="F473" s="141">
        <f>SUM(E473)</f>
        <v>27</v>
      </c>
      <c r="G473" s="141" t="str">
        <f>IF(OR(B473&lt;23,C473&lt;10),"F",IF(E473&lt;40,"D",IF(E473&lt;50,"C",IF(E473&lt;60,"B",IF(E473&lt;70,"A-",IF(E473&lt;80,"A","A+"))))))</f>
        <v>F</v>
      </c>
      <c r="H473" s="146">
        <f t="shared" ref="H473:H476" si="309">IF(G473="F",0,IF(G473="D",1,IF(G473="C",2,IF(G473="B",3,IF(G473="A-",3.5,IF(G473="A",4,5))))))</f>
        <v>0</v>
      </c>
      <c r="I473" s="231"/>
      <c r="J473" s="234"/>
      <c r="K473" s="149"/>
      <c r="L473" s="124" t="s">
        <v>17</v>
      </c>
      <c r="M473" s="142" t="s">
        <v>508</v>
      </c>
      <c r="N473" s="142" t="s">
        <v>508</v>
      </c>
      <c r="O473" s="141" t="s">
        <v>11</v>
      </c>
      <c r="P473" s="141">
        <f t="shared" si="308"/>
        <v>0</v>
      </c>
      <c r="Q473" s="141">
        <f>SUM(P473)</f>
        <v>0</v>
      </c>
      <c r="R473" s="141" t="str">
        <f>IF(OR(M473&lt;23,N473&lt;10),"F",IF(P473&lt;40,"D",IF(P473&lt;50,"C",IF(P473&lt;60,"B",IF(P473&lt;70,"A-",IF(P473&lt;80,"A","A+"))))))</f>
        <v>D</v>
      </c>
      <c r="S473" s="146">
        <f t="shared" ref="S473:S476" si="310">IF(R473="F",0,IF(R473="D",1,IF(R473="C",2,IF(R473="B",3,IF(R473="A-",3.5,IF(R473="A",4,5))))))</f>
        <v>1</v>
      </c>
      <c r="T473" s="231"/>
      <c r="U473" s="234"/>
    </row>
    <row r="474" spans="1:21" ht="15" customHeight="1" x14ac:dyDescent="0.25">
      <c r="A474" s="124" t="s">
        <v>18</v>
      </c>
      <c r="B474" s="142">
        <v>29</v>
      </c>
      <c r="C474" s="142">
        <v>27</v>
      </c>
      <c r="D474" s="141" t="s">
        <v>11</v>
      </c>
      <c r="E474" s="141">
        <f t="shared" si="307"/>
        <v>56</v>
      </c>
      <c r="F474" s="141">
        <f t="shared" ref="F474:F480" si="311">SUM(E474)</f>
        <v>56</v>
      </c>
      <c r="G474" s="141" t="str">
        <f>IF(OR(B474&lt;23,C474&lt;10),"F",IF(E474&lt;40,"D",IF(E474&lt;50,"C",IF(E474&lt;60,"B",IF(E474&lt;70,"A-",IF(E474&lt;80,"A","A+"))))))</f>
        <v>B</v>
      </c>
      <c r="H474" s="146">
        <f t="shared" si="309"/>
        <v>3</v>
      </c>
      <c r="I474" s="231"/>
      <c r="J474" s="234"/>
      <c r="K474" s="149"/>
      <c r="L474" s="124" t="s">
        <v>18</v>
      </c>
      <c r="M474" s="142" t="s">
        <v>508</v>
      </c>
      <c r="N474" s="142" t="s">
        <v>508</v>
      </c>
      <c r="O474" s="141" t="s">
        <v>11</v>
      </c>
      <c r="P474" s="141">
        <f t="shared" si="308"/>
        <v>0</v>
      </c>
      <c r="Q474" s="141">
        <f t="shared" ref="Q474:Q480" si="312">SUM(P474)</f>
        <v>0</v>
      </c>
      <c r="R474" s="141" t="str">
        <f>IF(OR(M474&lt;23,N474&lt;10),"F",IF(P474&lt;40,"D",IF(P474&lt;50,"C",IF(P474&lt;60,"B",IF(P474&lt;70,"A-",IF(P474&lt;80,"A","A+"))))))</f>
        <v>D</v>
      </c>
      <c r="S474" s="146">
        <f t="shared" si="310"/>
        <v>1</v>
      </c>
      <c r="T474" s="231"/>
      <c r="U474" s="234"/>
    </row>
    <row r="475" spans="1:21" ht="15" customHeight="1" x14ac:dyDescent="0.25">
      <c r="A475" s="124" t="s">
        <v>2</v>
      </c>
      <c r="B475" s="142">
        <v>17</v>
      </c>
      <c r="C475" s="142">
        <v>10</v>
      </c>
      <c r="D475" s="141" t="s">
        <v>11</v>
      </c>
      <c r="E475" s="141">
        <f t="shared" ref="E475" si="313">SUM(B475:D475)</f>
        <v>27</v>
      </c>
      <c r="F475" s="141">
        <f t="shared" ref="F475" si="314">SUM(E475)</f>
        <v>27</v>
      </c>
      <c r="G475" s="141" t="str">
        <f>IF(OR(B475&lt;23,C475&lt;10),"F",IF(E475&lt;40,"D",IF(E475&lt;50,"C",IF(E475&lt;60,"B",IF(E475&lt;70,"A-",IF(E475&lt;80,"A","A+"))))))</f>
        <v>F</v>
      </c>
      <c r="H475" s="146">
        <f t="shared" si="309"/>
        <v>0</v>
      </c>
      <c r="I475" s="231"/>
      <c r="J475" s="234"/>
      <c r="K475" s="149"/>
      <c r="L475" s="124" t="s">
        <v>2</v>
      </c>
      <c r="M475" s="142">
        <v>60</v>
      </c>
      <c r="N475" s="142">
        <v>25</v>
      </c>
      <c r="O475" s="141" t="s">
        <v>11</v>
      </c>
      <c r="P475" s="141">
        <f t="shared" ref="P475" si="315">SUM(M475:O475)</f>
        <v>85</v>
      </c>
      <c r="Q475" s="141">
        <f t="shared" ref="Q475" si="316">SUM(P475)</f>
        <v>85</v>
      </c>
      <c r="R475" s="141" t="str">
        <f>IF(OR(M475&lt;23,N475&lt;10),"F",IF(P475&lt;40,"D",IF(P475&lt;50,"C",IF(P475&lt;60,"B",IF(P475&lt;70,"A-",IF(P475&lt;80,"A","A+"))))))</f>
        <v>A+</v>
      </c>
      <c r="S475" s="146">
        <f t="shared" si="310"/>
        <v>5</v>
      </c>
      <c r="T475" s="231"/>
      <c r="U475" s="234"/>
    </row>
    <row r="476" spans="1:21" ht="15" customHeight="1" x14ac:dyDescent="0.25">
      <c r="A476" s="124" t="s">
        <v>20</v>
      </c>
      <c r="B476" s="141">
        <v>0</v>
      </c>
      <c r="C476" s="142">
        <v>16</v>
      </c>
      <c r="D476" s="141">
        <v>15</v>
      </c>
      <c r="E476" s="141">
        <f>SUM(C476:D476)</f>
        <v>31</v>
      </c>
      <c r="F476" s="141">
        <f t="shared" ref="F476" si="317">SUM(E476)</f>
        <v>31</v>
      </c>
      <c r="G476" s="141" t="str">
        <f>IF(OR(C476&lt;8,D476&lt;8,E476&lt;17),"F",IF(E476&lt;20,"D",IF(E476&lt;25,"C",IF(E476&lt;30,"B",IF(E476&lt;35,"A-",IF(E476&lt;40,"A","A+"))))))</f>
        <v>A-</v>
      </c>
      <c r="H476" s="141">
        <f t="shared" si="309"/>
        <v>3.5</v>
      </c>
      <c r="I476" s="231"/>
      <c r="J476" s="234"/>
      <c r="K476" s="149"/>
      <c r="L476" s="124" t="s">
        <v>20</v>
      </c>
      <c r="M476" s="141">
        <v>0</v>
      </c>
      <c r="N476" s="142" t="s">
        <v>508</v>
      </c>
      <c r="O476" s="141" t="s">
        <v>508</v>
      </c>
      <c r="P476" s="141">
        <f>SUM(N476:O476)</f>
        <v>0</v>
      </c>
      <c r="Q476" s="141">
        <f t="shared" ref="Q476" si="318">SUM(P476)</f>
        <v>0</v>
      </c>
      <c r="R476" s="141" t="str">
        <f>IF(OR(N476&lt;8,O476&lt;8,P476&lt;17),"F",IF(P476&lt;20,"D",IF(P476&lt;25,"C",IF(P476&lt;30,"B",IF(P476&lt;35,"A-",IF(P476&lt;40,"A","A+"))))))</f>
        <v>F</v>
      </c>
      <c r="S476" s="141">
        <f t="shared" si="310"/>
        <v>0</v>
      </c>
      <c r="T476" s="231"/>
      <c r="U476" s="234"/>
    </row>
    <row r="477" spans="1:21" ht="15" customHeight="1" x14ac:dyDescent="0.25">
      <c r="A477" s="124" t="s">
        <v>30</v>
      </c>
      <c r="B477" s="141">
        <v>14</v>
      </c>
      <c r="C477" s="142">
        <v>13</v>
      </c>
      <c r="D477" s="141"/>
      <c r="E477" s="141">
        <f t="shared" ref="E477:E480" si="319">SUM(B477:D477)</f>
        <v>27</v>
      </c>
      <c r="F477" s="141">
        <f t="shared" si="311"/>
        <v>27</v>
      </c>
      <c r="G477" s="141" t="str">
        <f>IF(OR(B477&lt;23,C477&lt;10),"F",IF(E477&lt;40,"D",IF(E477&lt;50,"C",IF(E477&lt;60,"B",IF(E477&lt;70,"A-",IF(E477&lt;80,"A","A+"))))))</f>
        <v>F</v>
      </c>
      <c r="H477" s="141">
        <f>IF(G477="F",0,IF(G477="D",1,IF(G477="C",2,IF(G477="B",3,IF(G477="A-",3.5,IF(G477="A",4,5))))))</f>
        <v>0</v>
      </c>
      <c r="I477" s="231"/>
      <c r="J477" s="234"/>
      <c r="K477" s="149"/>
      <c r="L477" s="124" t="s">
        <v>30</v>
      </c>
      <c r="M477" s="141">
        <v>40</v>
      </c>
      <c r="N477" s="142">
        <v>30</v>
      </c>
      <c r="O477" s="141"/>
      <c r="P477" s="141">
        <f t="shared" ref="P477:P480" si="320">SUM(M477:O477)</f>
        <v>70</v>
      </c>
      <c r="Q477" s="141">
        <f t="shared" si="312"/>
        <v>70</v>
      </c>
      <c r="R477" s="141" t="str">
        <f>IF(OR(M477&lt;23,N477&lt;10),"F",IF(P477&lt;40,"D",IF(P477&lt;50,"C",IF(P477&lt;60,"B",IF(P477&lt;70,"A-",IF(P477&lt;80,"A","A+"))))))</f>
        <v>A</v>
      </c>
      <c r="S477" s="141">
        <f>IF(R477="F",0,IF(R477="D",1,IF(R477="C",2,IF(R477="B",3,IF(R477="A-",3.5,IF(R477="A",4,5))))))</f>
        <v>4</v>
      </c>
      <c r="T477" s="231"/>
      <c r="U477" s="234"/>
    </row>
    <row r="478" spans="1:21" ht="15" customHeight="1" x14ac:dyDescent="0.25">
      <c r="A478" s="124" t="s">
        <v>438</v>
      </c>
      <c r="B478" s="142">
        <v>27</v>
      </c>
      <c r="C478" s="142">
        <v>16</v>
      </c>
      <c r="D478" s="141"/>
      <c r="E478" s="141">
        <f t="shared" si="319"/>
        <v>43</v>
      </c>
      <c r="F478" s="141">
        <f t="shared" si="311"/>
        <v>43</v>
      </c>
      <c r="G478" s="141" t="str">
        <f>IF(OR(B478&lt;23,C478&lt;10),"F",IF(E478&lt;40,"D",IF(E478&lt;50,"C",IF(E478&lt;60,"B",IF(E478&lt;70,"A-",IF(E478&lt;80,"A","A+"))))))</f>
        <v>C</v>
      </c>
      <c r="H478" s="141">
        <f t="shared" ref="H478:H480" si="321">IF(G478="F",0,IF(G478="D",1,IF(G478="C",2,IF(G478="B",3,IF(G478="A-",3.5,IF(G478="A",4,5))))))</f>
        <v>2</v>
      </c>
      <c r="I478" s="231"/>
      <c r="J478" s="234"/>
      <c r="K478" s="149"/>
      <c r="L478" s="124" t="s">
        <v>438</v>
      </c>
      <c r="M478" s="142" t="s">
        <v>508</v>
      </c>
      <c r="N478" s="142" t="s">
        <v>508</v>
      </c>
      <c r="O478" s="141"/>
      <c r="P478" s="141">
        <f t="shared" si="320"/>
        <v>0</v>
      </c>
      <c r="Q478" s="141">
        <f t="shared" si="312"/>
        <v>0</v>
      </c>
      <c r="R478" s="141" t="str">
        <f>IF(OR(M478&lt;23,N478&lt;10),"F",IF(P478&lt;40,"D",IF(P478&lt;50,"C",IF(P478&lt;60,"B",IF(P478&lt;70,"A-",IF(P478&lt;80,"A","A+"))))))</f>
        <v>D</v>
      </c>
      <c r="S478" s="141">
        <f t="shared" ref="S478:S480" si="322">IF(R478="F",0,IF(R478="D",1,IF(R478="C",2,IF(R478="B",3,IF(R478="A-",3.5,IF(R478="A",4,5))))))</f>
        <v>1</v>
      </c>
      <c r="T478" s="231"/>
      <c r="U478" s="234"/>
    </row>
    <row r="479" spans="1:21" ht="15" customHeight="1" x14ac:dyDescent="0.25">
      <c r="A479" s="124" t="s">
        <v>32</v>
      </c>
      <c r="B479" s="142">
        <v>30</v>
      </c>
      <c r="C479" s="142">
        <v>18</v>
      </c>
      <c r="D479" s="141"/>
      <c r="E479" s="141">
        <f t="shared" si="319"/>
        <v>48</v>
      </c>
      <c r="F479" s="141">
        <f t="shared" si="311"/>
        <v>48</v>
      </c>
      <c r="G479" s="141" t="str">
        <f>IF(OR(B479&lt;23,C479&lt;10),"F",IF(E479&lt;40,"D",IF(E479&lt;50,"C",IF(E479&lt;60,"B",IF(E479&lt;70,"A-",IF(E479&lt;80,"A","A+"))))))</f>
        <v>C</v>
      </c>
      <c r="H479" s="141">
        <f t="shared" si="321"/>
        <v>2</v>
      </c>
      <c r="I479" s="232"/>
      <c r="J479" s="234"/>
      <c r="K479" s="149"/>
      <c r="L479" s="124" t="s">
        <v>32</v>
      </c>
      <c r="M479" s="142" t="s">
        <v>508</v>
      </c>
      <c r="N479" s="142" t="s">
        <v>508</v>
      </c>
      <c r="O479" s="141"/>
      <c r="P479" s="141">
        <f t="shared" si="320"/>
        <v>0</v>
      </c>
      <c r="Q479" s="141">
        <f t="shared" si="312"/>
        <v>0</v>
      </c>
      <c r="R479" s="141" t="str">
        <f>IF(OR(M479&lt;23,N479&lt;10),"F",IF(P479&lt;40,"D",IF(P479&lt;50,"C",IF(P479&lt;60,"B",IF(P479&lt;70,"A-",IF(P479&lt;80,"A","A+"))))))</f>
        <v>D</v>
      </c>
      <c r="S479" s="141">
        <f t="shared" si="322"/>
        <v>1</v>
      </c>
      <c r="T479" s="232"/>
      <c r="U479" s="234"/>
    </row>
    <row r="480" spans="1:21" ht="15" customHeight="1" x14ac:dyDescent="0.25">
      <c r="A480" s="124" t="s">
        <v>28</v>
      </c>
      <c r="B480" s="142">
        <v>15</v>
      </c>
      <c r="C480" s="142">
        <v>21</v>
      </c>
      <c r="D480" s="141">
        <v>20</v>
      </c>
      <c r="E480" s="141">
        <f t="shared" si="319"/>
        <v>56</v>
      </c>
      <c r="F480" s="141">
        <f t="shared" si="311"/>
        <v>56</v>
      </c>
      <c r="G480" s="141" t="str">
        <f>IF(F480&gt;=80,"A+",IF(F480&gt;=70,"A",IF(F480&gt;=60,"A-",IF(F480&gt;=50,"B",IF(F480&gt;=40,"C",IF(F480&gt;=33,"D",IF(F480&lt;33,"F")))))))</f>
        <v>B</v>
      </c>
      <c r="H480" s="141">
        <f t="shared" si="321"/>
        <v>3</v>
      </c>
      <c r="I480" s="148">
        <f>IF(H480&gt;2,H480-2,0)</f>
        <v>1</v>
      </c>
      <c r="J480" s="235"/>
      <c r="K480" s="149"/>
      <c r="L480" s="124" t="s">
        <v>28</v>
      </c>
      <c r="M480" s="142" t="s">
        <v>508</v>
      </c>
      <c r="N480" s="142" t="s">
        <v>508</v>
      </c>
      <c r="O480" s="141" t="s">
        <v>508</v>
      </c>
      <c r="P480" s="141">
        <f t="shared" si="320"/>
        <v>0</v>
      </c>
      <c r="Q480" s="141">
        <f t="shared" si="312"/>
        <v>0</v>
      </c>
      <c r="R480" s="141" t="str">
        <f>IF(Q480&gt;=80,"A+",IF(Q480&gt;=70,"A",IF(Q480&gt;=60,"A-",IF(Q480&gt;=50,"B",IF(Q480&gt;=40,"C",IF(Q480&gt;=33,"D",IF(Q480&lt;33,"F")))))))</f>
        <v>F</v>
      </c>
      <c r="S480" s="141">
        <f t="shared" si="322"/>
        <v>0</v>
      </c>
      <c r="T480" s="148">
        <f>IF(S480&gt;2,S480-2,0)</f>
        <v>0</v>
      </c>
      <c r="U480" s="235"/>
    </row>
    <row r="481" spans="1:21" x14ac:dyDescent="0.25">
      <c r="A481" s="124" t="s">
        <v>79</v>
      </c>
      <c r="B481" s="145">
        <f>SUM(B469,B472,B473:B480)</f>
        <v>243</v>
      </c>
      <c r="C481" s="145">
        <f>SUM(C469,C473:C480)</f>
        <v>175</v>
      </c>
      <c r="D481" s="145">
        <f>SUM(D476:D480)</f>
        <v>35</v>
      </c>
      <c r="E481" s="164">
        <f>SUM(B481:D481)</f>
        <v>453</v>
      </c>
      <c r="F481" s="141"/>
      <c r="G481" s="162">
        <f>COUNTIF(G467:G479,"=F")</f>
        <v>4</v>
      </c>
      <c r="H481" s="146">
        <f>IF(OR(H467=0,H470=0,H473=0,H474=0,H475=0,H476=0,H477=0,H478=0,H479=0),0,SUM(H467+H470+H473+H474+H475+H476+H477+H478+H479+I480))</f>
        <v>0</v>
      </c>
      <c r="I481" s="163" t="s">
        <v>460</v>
      </c>
      <c r="J481" s="166" t="str">
        <f>IF(OR(H467&lt;1,H470&lt;1,H473&lt;1,H474&lt;1,H475&lt;1,H476&lt;1,H477&lt;1,H478&lt;1,H479&lt;1),"F",IF(J467&lt;2,"D",IF(J467&lt;3,"C",IF(J467&lt;3.5,"B",IF(J467&lt;4,"A-",IF(J467&lt;5,"A","A+"))))))</f>
        <v>F</v>
      </c>
      <c r="K481" s="149"/>
      <c r="L481" s="124" t="s">
        <v>79</v>
      </c>
      <c r="M481" s="145">
        <f>SUM(M469,M472,M473:M480)</f>
        <v>100</v>
      </c>
      <c r="N481" s="145">
        <f>SUM(N469,N473:N480)</f>
        <v>55</v>
      </c>
      <c r="O481" s="145">
        <f>SUM(O476:O480)</f>
        <v>0</v>
      </c>
      <c r="P481" s="164">
        <f>SUM(M481:O481)</f>
        <v>155</v>
      </c>
      <c r="Q481" s="141"/>
      <c r="R481" s="162">
        <f>COUNTIF(R467:R479,"=F")</f>
        <v>3</v>
      </c>
      <c r="S481" s="146">
        <f>IF(OR(S467=0,S470=0,S473=0,S474=0,S475=0,S476=0,S477=0,S478=0,S479=0),0,SUM(S467+S470+S473+S474+S475+S476+S477+S478+S479+T480))</f>
        <v>0</v>
      </c>
      <c r="T481" s="163" t="s">
        <v>460</v>
      </c>
      <c r="U481" s="166" t="str">
        <f>IF(OR(S467&lt;1,S470&lt;1,S473&lt;1,S474&lt;1,S475&lt;1,S476&lt;1,S477&lt;1,S478&lt;1,S479&lt;1),"F",IF(U467&lt;2,"D",IF(U467&lt;3,"C",IF(U467&lt;3.5,"B",IF(U467&lt;4,"A-",IF(U467&lt;5,"A","A+"))))))</f>
        <v>F</v>
      </c>
    </row>
    <row r="482" spans="1:21" s="129" customFormat="1" ht="27.75" x14ac:dyDescent="0.3">
      <c r="A482" s="245" t="s">
        <v>436</v>
      </c>
      <c r="B482" s="245"/>
      <c r="C482" s="245"/>
      <c r="D482" s="245"/>
      <c r="E482" s="245"/>
      <c r="F482" s="245"/>
      <c r="G482" s="245"/>
      <c r="H482" s="245"/>
      <c r="I482" s="245"/>
      <c r="J482" s="245"/>
      <c r="K482" s="245"/>
      <c r="L482" s="245"/>
      <c r="M482" s="245"/>
      <c r="N482" s="245"/>
      <c r="O482" s="245"/>
      <c r="P482" s="245"/>
      <c r="Q482" s="245"/>
      <c r="R482" s="245"/>
      <c r="S482" s="245"/>
      <c r="T482" s="245"/>
      <c r="U482" s="245"/>
    </row>
    <row r="483" spans="1:21" s="129" customFormat="1" ht="19.5" x14ac:dyDescent="0.3">
      <c r="A483" s="247" t="s">
        <v>440</v>
      </c>
      <c r="B483" s="247"/>
      <c r="C483" s="247"/>
      <c r="D483" s="247"/>
      <c r="E483" s="247"/>
      <c r="F483" s="247"/>
      <c r="G483" s="247"/>
      <c r="H483" s="247"/>
      <c r="I483" s="247"/>
      <c r="J483" s="247"/>
      <c r="K483" s="247"/>
      <c r="L483" s="247"/>
      <c r="M483" s="247"/>
      <c r="N483" s="247"/>
      <c r="O483" s="247"/>
      <c r="P483" s="247"/>
      <c r="Q483" s="247"/>
      <c r="R483" s="247"/>
      <c r="S483" s="247"/>
      <c r="T483" s="247"/>
      <c r="U483" s="247"/>
    </row>
    <row r="484" spans="1:21" s="129" customFormat="1" ht="19.5" x14ac:dyDescent="0.3">
      <c r="A484" s="246" t="s">
        <v>514</v>
      </c>
      <c r="B484" s="246"/>
      <c r="C484" s="246"/>
      <c r="D484" s="246"/>
      <c r="E484" s="246"/>
      <c r="F484" s="246"/>
      <c r="G484" s="246"/>
      <c r="H484" s="246"/>
      <c r="I484" s="246"/>
      <c r="J484" s="246"/>
      <c r="K484" s="246"/>
      <c r="L484" s="246"/>
      <c r="M484" s="246"/>
      <c r="N484" s="246"/>
      <c r="O484" s="246"/>
      <c r="P484" s="246"/>
      <c r="Q484" s="246"/>
      <c r="R484" s="246"/>
      <c r="S484" s="246"/>
      <c r="T484" s="246"/>
      <c r="U484" s="246"/>
    </row>
    <row r="485" spans="1:21" s="129" customFormat="1" ht="21.75" x14ac:dyDescent="0.3">
      <c r="A485" s="130" t="s">
        <v>1</v>
      </c>
      <c r="B485" s="236" t="s">
        <v>479</v>
      </c>
      <c r="C485" s="237"/>
      <c r="D485" s="237"/>
      <c r="E485" s="237"/>
      <c r="F485" s="237"/>
      <c r="G485" s="237"/>
      <c r="H485" s="237"/>
      <c r="I485" s="237"/>
      <c r="J485" s="238"/>
      <c r="K485" s="121"/>
      <c r="L485" s="130" t="s">
        <v>1</v>
      </c>
      <c r="M485" s="236" t="s">
        <v>480</v>
      </c>
      <c r="N485" s="237"/>
      <c r="O485" s="237"/>
      <c r="P485" s="237"/>
      <c r="Q485" s="237"/>
      <c r="R485" s="237"/>
      <c r="S485" s="237"/>
      <c r="T485" s="237"/>
      <c r="U485" s="238"/>
    </row>
    <row r="486" spans="1:21" ht="15" x14ac:dyDescent="0.25">
      <c r="A486" s="124" t="s">
        <v>3</v>
      </c>
      <c r="B486" s="125" t="s">
        <v>4</v>
      </c>
      <c r="C486" s="125" t="s">
        <v>5</v>
      </c>
      <c r="D486" s="125" t="s">
        <v>6</v>
      </c>
      <c r="E486" s="125" t="s">
        <v>7</v>
      </c>
      <c r="F486" s="125" t="s">
        <v>8</v>
      </c>
      <c r="G486" s="125" t="s">
        <v>9</v>
      </c>
      <c r="H486" s="126" t="s">
        <v>78</v>
      </c>
      <c r="I486" s="161" t="s">
        <v>458</v>
      </c>
      <c r="J486" s="161" t="s">
        <v>459</v>
      </c>
      <c r="K486" s="50"/>
      <c r="L486" s="124" t="s">
        <v>3</v>
      </c>
      <c r="M486" s="125" t="s">
        <v>4</v>
      </c>
      <c r="N486" s="125" t="s">
        <v>5</v>
      </c>
      <c r="O486" s="125" t="s">
        <v>6</v>
      </c>
      <c r="P486" s="125" t="s">
        <v>7</v>
      </c>
      <c r="Q486" s="125" t="s">
        <v>8</v>
      </c>
      <c r="R486" s="125" t="s">
        <v>9</v>
      </c>
      <c r="S486" s="126" t="s">
        <v>78</v>
      </c>
      <c r="T486" s="161" t="s">
        <v>458</v>
      </c>
      <c r="U486" s="161" t="s">
        <v>459</v>
      </c>
    </row>
    <row r="487" spans="1:21" ht="15" customHeight="1" x14ac:dyDescent="0.25">
      <c r="A487" s="138" t="s">
        <v>10</v>
      </c>
      <c r="B487" s="141" t="s">
        <v>508</v>
      </c>
      <c r="C487" s="141" t="s">
        <v>508</v>
      </c>
      <c r="D487" s="141" t="s">
        <v>11</v>
      </c>
      <c r="E487" s="141">
        <f t="shared" ref="E487:E494" si="323">SUM(B487:D487)</f>
        <v>0</v>
      </c>
      <c r="F487" s="224">
        <f>E489/2</f>
        <v>0</v>
      </c>
      <c r="G487" s="224" t="str">
        <f>IF(OR(B489&lt;46,C489&lt;20,E489&lt;66),"F",IF(E489&lt;80,"D",IF(E489&lt;100,"C",IF(E489&lt;120,"B",IF(E489&lt;140,"A-",IF(E489&lt;160,"A","A+"))))))</f>
        <v>F</v>
      </c>
      <c r="H487" s="227">
        <f>IF(G487="F",0,IF(G487="D",1,IF(G487="C",2,IF(G487="B",3,IF(G487="A-",3.5,IF(G487="A",4,5))))))</f>
        <v>0</v>
      </c>
      <c r="I487" s="230">
        <f>IF(OR(H487=0,H490=0,H493=0,H494=0,H495=0,H496=0,H497=0,H498=0,H499=0),0,SUM(H487+H490+H493+H494+H495+H496+H497+H498+H499)/9)</f>
        <v>0</v>
      </c>
      <c r="J487" s="233">
        <f>IF(H501=0,0,IF(H501/9&gt;=5,5,H501/9))</f>
        <v>0</v>
      </c>
      <c r="K487" s="149"/>
      <c r="L487" s="138" t="s">
        <v>10</v>
      </c>
      <c r="M487" s="141" t="s">
        <v>508</v>
      </c>
      <c r="N487" s="141" t="s">
        <v>508</v>
      </c>
      <c r="O487" s="141" t="s">
        <v>11</v>
      </c>
      <c r="P487" s="141">
        <f t="shared" ref="P487:P494" si="324">SUM(M487:O487)</f>
        <v>0</v>
      </c>
      <c r="Q487" s="224">
        <f>P489/2</f>
        <v>0</v>
      </c>
      <c r="R487" s="224" t="str">
        <f>IF(OR(M489&lt;46,N489&lt;20,P489&lt;66),"F",IF(P489&lt;80,"D",IF(P489&lt;100,"C",IF(P489&lt;120,"B",IF(P489&lt;140,"A-",IF(P489&lt;160,"A","A+"))))))</f>
        <v>F</v>
      </c>
      <c r="S487" s="227">
        <f>IF(R487="F",0,IF(R487="D",1,IF(R487="C",2,IF(R487="B",3,IF(R487="A-",3.5,IF(R487="A",4,5))))))</f>
        <v>0</v>
      </c>
      <c r="T487" s="230">
        <f>IF(OR(S487=0,S490=0,S493=0,S494=0,S495=0,S496=0,S497=0,S498=0,S499=0),0,SUM(S487+S490+S493+S494+S495+S496+S497+S498+S499)/9)</f>
        <v>0</v>
      </c>
      <c r="U487" s="233">
        <f>IF(S501=0,0,IF(S501/9&gt;=5,5,S501/9))</f>
        <v>0</v>
      </c>
    </row>
    <row r="488" spans="1:21" ht="15" customHeight="1" x14ac:dyDescent="0.25">
      <c r="A488" s="138" t="s">
        <v>12</v>
      </c>
      <c r="B488" s="142" t="s">
        <v>508</v>
      </c>
      <c r="C488" s="142" t="s">
        <v>508</v>
      </c>
      <c r="D488" s="141" t="s">
        <v>11</v>
      </c>
      <c r="E488" s="141">
        <f t="shared" si="323"/>
        <v>0</v>
      </c>
      <c r="F488" s="225"/>
      <c r="G488" s="225"/>
      <c r="H488" s="228"/>
      <c r="I488" s="231"/>
      <c r="J488" s="234"/>
      <c r="K488" s="149"/>
      <c r="L488" s="138" t="s">
        <v>12</v>
      </c>
      <c r="M488" s="142" t="s">
        <v>508</v>
      </c>
      <c r="N488" s="142" t="s">
        <v>508</v>
      </c>
      <c r="O488" s="141" t="s">
        <v>11</v>
      </c>
      <c r="P488" s="141">
        <f t="shared" si="324"/>
        <v>0</v>
      </c>
      <c r="Q488" s="225"/>
      <c r="R488" s="225"/>
      <c r="S488" s="228"/>
      <c r="T488" s="231"/>
      <c r="U488" s="234"/>
    </row>
    <row r="489" spans="1:21" ht="15" customHeight="1" x14ac:dyDescent="0.25">
      <c r="A489" s="139" t="s">
        <v>13</v>
      </c>
      <c r="B489" s="144">
        <f>SUM(B487:B488)</f>
        <v>0</v>
      </c>
      <c r="C489" s="144">
        <f>SUM(C487:C488)</f>
        <v>0</v>
      </c>
      <c r="D489" s="145" t="s">
        <v>11</v>
      </c>
      <c r="E489" s="167">
        <f t="shared" si="323"/>
        <v>0</v>
      </c>
      <c r="F489" s="226"/>
      <c r="G489" s="226"/>
      <c r="H489" s="229"/>
      <c r="I489" s="231"/>
      <c r="J489" s="234"/>
      <c r="K489" s="149"/>
      <c r="L489" s="139" t="s">
        <v>13</v>
      </c>
      <c r="M489" s="144">
        <f>SUM(M487:M488)</f>
        <v>0</v>
      </c>
      <c r="N489" s="144">
        <f>SUM(N487:N488)</f>
        <v>0</v>
      </c>
      <c r="O489" s="145" t="s">
        <v>11</v>
      </c>
      <c r="P489" s="167">
        <f t="shared" si="324"/>
        <v>0</v>
      </c>
      <c r="Q489" s="226"/>
      <c r="R489" s="226"/>
      <c r="S489" s="229"/>
      <c r="T489" s="231"/>
      <c r="U489" s="234"/>
    </row>
    <row r="490" spans="1:21" ht="15" customHeight="1" x14ac:dyDescent="0.25">
      <c r="A490" s="138" t="s">
        <v>14</v>
      </c>
      <c r="B490" s="141" t="s">
        <v>508</v>
      </c>
      <c r="C490" s="141" t="s">
        <v>11</v>
      </c>
      <c r="D490" s="141" t="s">
        <v>11</v>
      </c>
      <c r="E490" s="141">
        <f t="shared" si="323"/>
        <v>0</v>
      </c>
      <c r="F490" s="224">
        <f>E492/2</f>
        <v>0</v>
      </c>
      <c r="G490" s="224" t="str">
        <f>IF(F490&gt;=80,"A+",IF(F490&gt;=70,"A",IF(F490&gt;=60,"A-",IF(F490&gt;=50,"B",IF(F490&gt;=40,"C",IF(F490&gt;=33,"D",IF(F490&lt;33,"F")))))))</f>
        <v>F</v>
      </c>
      <c r="H490" s="227">
        <f>IF(G490="F",0,IF(G490="D",1,IF(G490="C",2,IF(G490="B",3,IF(G490="A-",3.5,IF(G490="A",4,5))))))</f>
        <v>0</v>
      </c>
      <c r="I490" s="231"/>
      <c r="J490" s="234"/>
      <c r="K490" s="149"/>
      <c r="L490" s="138" t="s">
        <v>14</v>
      </c>
      <c r="M490" s="141" t="s">
        <v>508</v>
      </c>
      <c r="N490" s="141" t="s">
        <v>11</v>
      </c>
      <c r="O490" s="141" t="s">
        <v>11</v>
      </c>
      <c r="P490" s="141">
        <f t="shared" si="324"/>
        <v>0</v>
      </c>
      <c r="Q490" s="224">
        <f>P492/2</f>
        <v>0</v>
      </c>
      <c r="R490" s="224" t="str">
        <f>IF(Q490&gt;=80,"A+",IF(Q490&gt;=70,"A",IF(Q490&gt;=60,"A-",IF(Q490&gt;=50,"B",IF(Q490&gt;=40,"C",IF(Q490&gt;=33,"D",IF(Q490&lt;33,"F")))))))</f>
        <v>F</v>
      </c>
      <c r="S490" s="227">
        <f>IF(R490="F",0,IF(R490="D",1,IF(R490="C",2,IF(R490="B",3,IF(R490="A-",3.5,IF(R490="A",4,5))))))</f>
        <v>0</v>
      </c>
      <c r="T490" s="231"/>
      <c r="U490" s="234"/>
    </row>
    <row r="491" spans="1:21" ht="15" customHeight="1" x14ac:dyDescent="0.25">
      <c r="A491" s="138" t="s">
        <v>15</v>
      </c>
      <c r="B491" s="142" t="s">
        <v>508</v>
      </c>
      <c r="C491" s="141" t="s">
        <v>11</v>
      </c>
      <c r="D491" s="141" t="s">
        <v>11</v>
      </c>
      <c r="E491" s="141">
        <f t="shared" si="323"/>
        <v>0</v>
      </c>
      <c r="F491" s="225"/>
      <c r="G491" s="225"/>
      <c r="H491" s="228"/>
      <c r="I491" s="231"/>
      <c r="J491" s="234"/>
      <c r="K491" s="149"/>
      <c r="L491" s="138" t="s">
        <v>15</v>
      </c>
      <c r="M491" s="142" t="s">
        <v>508</v>
      </c>
      <c r="N491" s="141" t="s">
        <v>11</v>
      </c>
      <c r="O491" s="141" t="s">
        <v>11</v>
      </c>
      <c r="P491" s="141">
        <f t="shared" si="324"/>
        <v>0</v>
      </c>
      <c r="Q491" s="225"/>
      <c r="R491" s="225"/>
      <c r="S491" s="228"/>
      <c r="T491" s="231"/>
      <c r="U491" s="234"/>
    </row>
    <row r="492" spans="1:21" ht="15" customHeight="1" x14ac:dyDescent="0.25">
      <c r="A492" s="139" t="s">
        <v>16</v>
      </c>
      <c r="B492" s="144">
        <f>SUM(B490:B491)</f>
        <v>0</v>
      </c>
      <c r="C492" s="145" t="s">
        <v>11</v>
      </c>
      <c r="D492" s="145" t="s">
        <v>11</v>
      </c>
      <c r="E492" s="167">
        <f t="shared" si="323"/>
        <v>0</v>
      </c>
      <c r="F492" s="226"/>
      <c r="G492" s="226"/>
      <c r="H492" s="229"/>
      <c r="I492" s="231"/>
      <c r="J492" s="234"/>
      <c r="K492" s="149"/>
      <c r="L492" s="139" t="s">
        <v>16</v>
      </c>
      <c r="M492" s="144">
        <f>SUM(M490:M491)</f>
        <v>0</v>
      </c>
      <c r="N492" s="145" t="s">
        <v>11</v>
      </c>
      <c r="O492" s="145" t="s">
        <v>11</v>
      </c>
      <c r="P492" s="167">
        <f t="shared" si="324"/>
        <v>0</v>
      </c>
      <c r="Q492" s="226"/>
      <c r="R492" s="226"/>
      <c r="S492" s="229"/>
      <c r="T492" s="231"/>
      <c r="U492" s="234"/>
    </row>
    <row r="493" spans="1:21" ht="15" customHeight="1" x14ac:dyDescent="0.25">
      <c r="A493" s="124" t="s">
        <v>17</v>
      </c>
      <c r="B493" s="142" t="s">
        <v>508</v>
      </c>
      <c r="C493" s="142" t="s">
        <v>508</v>
      </c>
      <c r="D493" s="141" t="s">
        <v>11</v>
      </c>
      <c r="E493" s="141">
        <f t="shared" si="323"/>
        <v>0</v>
      </c>
      <c r="F493" s="141">
        <f>SUM(E493)</f>
        <v>0</v>
      </c>
      <c r="G493" s="141" t="str">
        <f>IF(OR(B493&lt;23,C493&lt;10),"F",IF(E493&lt;40,"D",IF(E493&lt;50,"C",IF(E493&lt;60,"B",IF(E493&lt;70,"A-",IF(E493&lt;80,"A","A+"))))))</f>
        <v>D</v>
      </c>
      <c r="H493" s="146">
        <f t="shared" ref="H493:H496" si="325">IF(G493="F",0,IF(G493="D",1,IF(G493="C",2,IF(G493="B",3,IF(G493="A-",3.5,IF(G493="A",4,5))))))</f>
        <v>1</v>
      </c>
      <c r="I493" s="231"/>
      <c r="J493" s="234"/>
      <c r="K493" s="149"/>
      <c r="L493" s="124" t="s">
        <v>17</v>
      </c>
      <c r="M493" s="142" t="s">
        <v>508</v>
      </c>
      <c r="N493" s="142" t="s">
        <v>508</v>
      </c>
      <c r="O493" s="141" t="s">
        <v>11</v>
      </c>
      <c r="P493" s="141">
        <f t="shared" si="324"/>
        <v>0</v>
      </c>
      <c r="Q493" s="141">
        <f>SUM(P493)</f>
        <v>0</v>
      </c>
      <c r="R493" s="141" t="str">
        <f>IF(OR(M493&lt;23,N493&lt;10),"F",IF(P493&lt;40,"D",IF(P493&lt;50,"C",IF(P493&lt;60,"B",IF(P493&lt;70,"A-",IF(P493&lt;80,"A","A+"))))))</f>
        <v>D</v>
      </c>
      <c r="S493" s="146">
        <f t="shared" ref="S493:S496" si="326">IF(R493="F",0,IF(R493="D",1,IF(R493="C",2,IF(R493="B",3,IF(R493="A-",3.5,IF(R493="A",4,5))))))</f>
        <v>1</v>
      </c>
      <c r="T493" s="231"/>
      <c r="U493" s="234"/>
    </row>
    <row r="494" spans="1:21" ht="15" customHeight="1" x14ac:dyDescent="0.25">
      <c r="A494" s="124" t="s">
        <v>18</v>
      </c>
      <c r="B494" s="142" t="s">
        <v>508</v>
      </c>
      <c r="C494" s="142" t="s">
        <v>508</v>
      </c>
      <c r="D494" s="141" t="s">
        <v>11</v>
      </c>
      <c r="E494" s="141">
        <f t="shared" si="323"/>
        <v>0</v>
      </c>
      <c r="F494" s="141">
        <f t="shared" ref="F494:F500" si="327">SUM(E494)</f>
        <v>0</v>
      </c>
      <c r="G494" s="141" t="str">
        <f>IF(OR(B494&lt;23,C494&lt;10),"F",IF(E494&lt;40,"D",IF(E494&lt;50,"C",IF(E494&lt;60,"B",IF(E494&lt;70,"A-",IF(E494&lt;80,"A","A+"))))))</f>
        <v>D</v>
      </c>
      <c r="H494" s="146">
        <f t="shared" si="325"/>
        <v>1</v>
      </c>
      <c r="I494" s="231"/>
      <c r="J494" s="234"/>
      <c r="K494" s="149"/>
      <c r="L494" s="124" t="s">
        <v>18</v>
      </c>
      <c r="M494" s="142" t="s">
        <v>508</v>
      </c>
      <c r="N494" s="142" t="s">
        <v>508</v>
      </c>
      <c r="O494" s="141" t="s">
        <v>11</v>
      </c>
      <c r="P494" s="141">
        <f t="shared" si="324"/>
        <v>0</v>
      </c>
      <c r="Q494" s="141">
        <f t="shared" ref="Q494:Q500" si="328">SUM(P494)</f>
        <v>0</v>
      </c>
      <c r="R494" s="141" t="str">
        <f>IF(OR(M494&lt;23,N494&lt;10),"F",IF(P494&lt;40,"D",IF(P494&lt;50,"C",IF(P494&lt;60,"B",IF(P494&lt;70,"A-",IF(P494&lt;80,"A","A+"))))))</f>
        <v>D</v>
      </c>
      <c r="S494" s="146">
        <f t="shared" si="326"/>
        <v>1</v>
      </c>
      <c r="T494" s="231"/>
      <c r="U494" s="234"/>
    </row>
    <row r="495" spans="1:21" ht="15" customHeight="1" x14ac:dyDescent="0.25">
      <c r="A495" s="124" t="s">
        <v>2</v>
      </c>
      <c r="B495" s="142" t="s">
        <v>508</v>
      </c>
      <c r="C495" s="142" t="s">
        <v>508</v>
      </c>
      <c r="D495" s="141" t="s">
        <v>11</v>
      </c>
      <c r="E495" s="141">
        <f t="shared" ref="E495" si="329">SUM(B495:D495)</f>
        <v>0</v>
      </c>
      <c r="F495" s="141">
        <f t="shared" ref="F495" si="330">SUM(E495)</f>
        <v>0</v>
      </c>
      <c r="G495" s="141" t="str">
        <f>IF(OR(B495&lt;23,C495&lt;10),"F",IF(E495&lt;40,"D",IF(E495&lt;50,"C",IF(E495&lt;60,"B",IF(E495&lt;70,"A-",IF(E495&lt;80,"A","A+"))))))</f>
        <v>D</v>
      </c>
      <c r="H495" s="146">
        <f t="shared" si="325"/>
        <v>1</v>
      </c>
      <c r="I495" s="231"/>
      <c r="J495" s="234"/>
      <c r="K495" s="149"/>
      <c r="L495" s="124" t="s">
        <v>2</v>
      </c>
      <c r="M495" s="142" t="s">
        <v>508</v>
      </c>
      <c r="N495" s="142" t="s">
        <v>508</v>
      </c>
      <c r="O495" s="141" t="s">
        <v>11</v>
      </c>
      <c r="P495" s="141">
        <f t="shared" ref="P495" si="331">SUM(M495:O495)</f>
        <v>0</v>
      </c>
      <c r="Q495" s="141">
        <f t="shared" ref="Q495" si="332">SUM(P495)</f>
        <v>0</v>
      </c>
      <c r="R495" s="141" t="str">
        <f>IF(OR(M495&lt;23,N495&lt;10),"F",IF(P495&lt;40,"D",IF(P495&lt;50,"C",IF(P495&lt;60,"B",IF(P495&lt;70,"A-",IF(P495&lt;80,"A","A+"))))))</f>
        <v>D</v>
      </c>
      <c r="S495" s="146">
        <f t="shared" si="326"/>
        <v>1</v>
      </c>
      <c r="T495" s="231"/>
      <c r="U495" s="234"/>
    </row>
    <row r="496" spans="1:21" ht="15" customHeight="1" x14ac:dyDescent="0.25">
      <c r="A496" s="124" t="s">
        <v>20</v>
      </c>
      <c r="B496" s="141">
        <v>0</v>
      </c>
      <c r="C496" s="142" t="s">
        <v>508</v>
      </c>
      <c r="D496" s="141" t="s">
        <v>508</v>
      </c>
      <c r="E496" s="141">
        <f>SUM(C496:D496)</f>
        <v>0</v>
      </c>
      <c r="F496" s="141">
        <f t="shared" ref="F496" si="333">SUM(E496)</f>
        <v>0</v>
      </c>
      <c r="G496" s="141" t="str">
        <f>IF(OR(C496&lt;8,D496&lt;8,E496&lt;17),"F",IF(E496&lt;20,"D",IF(E496&lt;25,"C",IF(E496&lt;30,"B",IF(E496&lt;35,"A-",IF(E496&lt;40,"A","A+"))))))</f>
        <v>F</v>
      </c>
      <c r="H496" s="141">
        <f t="shared" si="325"/>
        <v>0</v>
      </c>
      <c r="I496" s="231"/>
      <c r="J496" s="234"/>
      <c r="K496" s="149"/>
      <c r="L496" s="124" t="s">
        <v>20</v>
      </c>
      <c r="M496" s="141">
        <v>0</v>
      </c>
      <c r="N496" s="142" t="s">
        <v>508</v>
      </c>
      <c r="O496" s="141" t="s">
        <v>508</v>
      </c>
      <c r="P496" s="141">
        <f>SUM(N496:O496)</f>
        <v>0</v>
      </c>
      <c r="Q496" s="141">
        <f t="shared" ref="Q496" si="334">SUM(P496)</f>
        <v>0</v>
      </c>
      <c r="R496" s="141" t="str">
        <f>IF(OR(N496&lt;8,O496&lt;8,P496&lt;17),"F",IF(P496&lt;20,"D",IF(P496&lt;25,"C",IF(P496&lt;30,"B",IF(P496&lt;35,"A-",IF(P496&lt;40,"A","A+"))))))</f>
        <v>F</v>
      </c>
      <c r="S496" s="141">
        <f t="shared" si="326"/>
        <v>0</v>
      </c>
      <c r="T496" s="231"/>
      <c r="U496" s="234"/>
    </row>
    <row r="497" spans="1:21" ht="15" customHeight="1" x14ac:dyDescent="0.25">
      <c r="A497" s="124" t="s">
        <v>30</v>
      </c>
      <c r="B497" s="141" t="s">
        <v>508</v>
      </c>
      <c r="C497" s="142" t="s">
        <v>508</v>
      </c>
      <c r="D497" s="141"/>
      <c r="E497" s="141">
        <f t="shared" ref="E497:E500" si="335">SUM(B497:D497)</f>
        <v>0</v>
      </c>
      <c r="F497" s="141">
        <f t="shared" si="327"/>
        <v>0</v>
      </c>
      <c r="G497" s="141" t="str">
        <f>IF(OR(B497&lt;23,C497&lt;10),"F",IF(E497&lt;40,"D",IF(E497&lt;50,"C",IF(E497&lt;60,"B",IF(E497&lt;70,"A-",IF(E497&lt;80,"A","A+"))))))</f>
        <v>D</v>
      </c>
      <c r="H497" s="141">
        <f>IF(G497="F",0,IF(G497="D",1,IF(G497="C",2,IF(G497="B",3,IF(G497="A-",3.5,IF(G497="A",4,5))))))</f>
        <v>1</v>
      </c>
      <c r="I497" s="231"/>
      <c r="J497" s="234"/>
      <c r="K497" s="149"/>
      <c r="L497" s="124" t="s">
        <v>30</v>
      </c>
      <c r="M497" s="141" t="s">
        <v>508</v>
      </c>
      <c r="N497" s="142" t="s">
        <v>508</v>
      </c>
      <c r="O497" s="141"/>
      <c r="P497" s="141">
        <f t="shared" ref="P497:P500" si="336">SUM(M497:O497)</f>
        <v>0</v>
      </c>
      <c r="Q497" s="141">
        <f t="shared" si="328"/>
        <v>0</v>
      </c>
      <c r="R497" s="141" t="str">
        <f>IF(OR(M497&lt;23,N497&lt;10),"F",IF(P497&lt;40,"D",IF(P497&lt;50,"C",IF(P497&lt;60,"B",IF(P497&lt;70,"A-",IF(P497&lt;80,"A","A+"))))))</f>
        <v>D</v>
      </c>
      <c r="S497" s="141">
        <f>IF(R497="F",0,IF(R497="D",1,IF(R497="C",2,IF(R497="B",3,IF(R497="A-",3.5,IF(R497="A",4,5))))))</f>
        <v>1</v>
      </c>
      <c r="T497" s="231"/>
      <c r="U497" s="234"/>
    </row>
    <row r="498" spans="1:21" ht="15" customHeight="1" x14ac:dyDescent="0.25">
      <c r="A498" s="124" t="s">
        <v>438</v>
      </c>
      <c r="B498" s="142" t="s">
        <v>508</v>
      </c>
      <c r="C498" s="142" t="s">
        <v>508</v>
      </c>
      <c r="D498" s="141"/>
      <c r="E498" s="141">
        <f t="shared" si="335"/>
        <v>0</v>
      </c>
      <c r="F498" s="141">
        <f t="shared" si="327"/>
        <v>0</v>
      </c>
      <c r="G498" s="141" t="str">
        <f>IF(OR(B498&lt;23,C498&lt;10),"F",IF(E498&lt;40,"D",IF(E498&lt;50,"C",IF(E498&lt;60,"B",IF(E498&lt;70,"A-",IF(E498&lt;80,"A","A+"))))))</f>
        <v>D</v>
      </c>
      <c r="H498" s="141">
        <f t="shared" ref="H498:H500" si="337">IF(G498="F",0,IF(G498="D",1,IF(G498="C",2,IF(G498="B",3,IF(G498="A-",3.5,IF(G498="A",4,5))))))</f>
        <v>1</v>
      </c>
      <c r="I498" s="231"/>
      <c r="J498" s="234"/>
      <c r="K498" s="149"/>
      <c r="L498" s="124" t="s">
        <v>438</v>
      </c>
      <c r="M498" s="142" t="s">
        <v>508</v>
      </c>
      <c r="N498" s="142" t="s">
        <v>508</v>
      </c>
      <c r="O498" s="141"/>
      <c r="P498" s="141">
        <f t="shared" si="336"/>
        <v>0</v>
      </c>
      <c r="Q498" s="141">
        <f t="shared" si="328"/>
        <v>0</v>
      </c>
      <c r="R498" s="141" t="str">
        <f>IF(OR(M498&lt;23,N498&lt;10),"F",IF(P498&lt;40,"D",IF(P498&lt;50,"C",IF(P498&lt;60,"B",IF(P498&lt;70,"A-",IF(P498&lt;80,"A","A+"))))))</f>
        <v>D</v>
      </c>
      <c r="S498" s="141">
        <f t="shared" ref="S498:S500" si="338">IF(R498="F",0,IF(R498="D",1,IF(R498="C",2,IF(R498="B",3,IF(R498="A-",3.5,IF(R498="A",4,5))))))</f>
        <v>1</v>
      </c>
      <c r="T498" s="231"/>
      <c r="U498" s="234"/>
    </row>
    <row r="499" spans="1:21" ht="15" customHeight="1" x14ac:dyDescent="0.25">
      <c r="A499" s="124" t="s">
        <v>32</v>
      </c>
      <c r="B499" s="142" t="s">
        <v>508</v>
      </c>
      <c r="C499" s="142" t="s">
        <v>508</v>
      </c>
      <c r="D499" s="141"/>
      <c r="E499" s="141">
        <f t="shared" si="335"/>
        <v>0</v>
      </c>
      <c r="F499" s="141">
        <f t="shared" si="327"/>
        <v>0</v>
      </c>
      <c r="G499" s="141" t="str">
        <f>IF(OR(B499&lt;23,C499&lt;10),"F",IF(E499&lt;40,"D",IF(E499&lt;50,"C",IF(E499&lt;60,"B",IF(E499&lt;70,"A-",IF(E499&lt;80,"A","A+"))))))</f>
        <v>D</v>
      </c>
      <c r="H499" s="141">
        <f t="shared" si="337"/>
        <v>1</v>
      </c>
      <c r="I499" s="232"/>
      <c r="J499" s="234"/>
      <c r="K499" s="149"/>
      <c r="L499" s="124" t="s">
        <v>32</v>
      </c>
      <c r="M499" s="142" t="s">
        <v>508</v>
      </c>
      <c r="N499" s="142" t="s">
        <v>508</v>
      </c>
      <c r="O499" s="141"/>
      <c r="P499" s="141">
        <f t="shared" si="336"/>
        <v>0</v>
      </c>
      <c r="Q499" s="141">
        <f t="shared" si="328"/>
        <v>0</v>
      </c>
      <c r="R499" s="141" t="str">
        <f>IF(OR(M499&lt;23,N499&lt;10),"F",IF(P499&lt;40,"D",IF(P499&lt;50,"C",IF(P499&lt;60,"B",IF(P499&lt;70,"A-",IF(P499&lt;80,"A","A+"))))))</f>
        <v>D</v>
      </c>
      <c r="S499" s="141">
        <f t="shared" si="338"/>
        <v>1</v>
      </c>
      <c r="T499" s="232"/>
      <c r="U499" s="234"/>
    </row>
    <row r="500" spans="1:21" ht="15" customHeight="1" x14ac:dyDescent="0.25">
      <c r="A500" s="124" t="s">
        <v>28</v>
      </c>
      <c r="B500" s="142" t="s">
        <v>508</v>
      </c>
      <c r="C500" s="142" t="s">
        <v>508</v>
      </c>
      <c r="D500" s="141" t="s">
        <v>508</v>
      </c>
      <c r="E500" s="141">
        <f t="shared" si="335"/>
        <v>0</v>
      </c>
      <c r="F500" s="141">
        <f t="shared" si="327"/>
        <v>0</v>
      </c>
      <c r="G500" s="141" t="str">
        <f>IF(F500&gt;=80,"A+",IF(F500&gt;=70,"A",IF(F500&gt;=60,"A-",IF(F500&gt;=50,"B",IF(F500&gt;=40,"C",IF(F500&gt;=33,"D",IF(F500&lt;33,"F")))))))</f>
        <v>F</v>
      </c>
      <c r="H500" s="141">
        <f t="shared" si="337"/>
        <v>0</v>
      </c>
      <c r="I500" s="148">
        <f>IF(H500&gt;2,H500-2,0)</f>
        <v>0</v>
      </c>
      <c r="J500" s="235"/>
      <c r="K500" s="149"/>
      <c r="L500" s="124" t="s">
        <v>28</v>
      </c>
      <c r="M500" s="142" t="s">
        <v>508</v>
      </c>
      <c r="N500" s="142" t="s">
        <v>508</v>
      </c>
      <c r="O500" s="141" t="s">
        <v>508</v>
      </c>
      <c r="P500" s="141">
        <f t="shared" si="336"/>
        <v>0</v>
      </c>
      <c r="Q500" s="141">
        <f t="shared" si="328"/>
        <v>0</v>
      </c>
      <c r="R500" s="141" t="str">
        <f>IF(Q500&gt;=80,"A+",IF(Q500&gt;=70,"A",IF(Q500&gt;=60,"A-",IF(Q500&gt;=50,"B",IF(Q500&gt;=40,"C",IF(Q500&gt;=33,"D",IF(Q500&lt;33,"F")))))))</f>
        <v>F</v>
      </c>
      <c r="S500" s="141">
        <f t="shared" si="338"/>
        <v>0</v>
      </c>
      <c r="T500" s="148">
        <f>IF(S500&gt;2,S500-2,0)</f>
        <v>0</v>
      </c>
      <c r="U500" s="235"/>
    </row>
    <row r="501" spans="1:21" x14ac:dyDescent="0.25">
      <c r="A501" s="124" t="s">
        <v>79</v>
      </c>
      <c r="B501" s="145">
        <f>SUM(B489,B492,B493:B500)</f>
        <v>0</v>
      </c>
      <c r="C501" s="145">
        <f>SUM(C489,C493:C500)</f>
        <v>0</v>
      </c>
      <c r="D501" s="145">
        <f>SUM(D496:D500)</f>
        <v>0</v>
      </c>
      <c r="E501" s="164">
        <f>SUM(B501:D501)</f>
        <v>0</v>
      </c>
      <c r="F501" s="141"/>
      <c r="G501" s="162">
        <f>COUNTIF(G487:G499,"=F")</f>
        <v>3</v>
      </c>
      <c r="H501" s="146">
        <f>IF(OR(H487=0,H490=0,H493=0,H494=0,H495=0,H496=0,H497=0,H498=0,H499=0),0,SUM(H487+H490+H493+H494+H495+H496+H497+H498+H499+I500))</f>
        <v>0</v>
      </c>
      <c r="I501" s="163" t="s">
        <v>460</v>
      </c>
      <c r="J501" s="166" t="str">
        <f>IF(OR(H487&lt;1,H490&lt;1,H493&lt;1,H494&lt;1,H495&lt;1,H496&lt;1,H497&lt;1,H498&lt;1,H499&lt;1),"F",IF(J487&lt;2,"D",IF(J487&lt;3,"C",IF(J487&lt;3.5,"B",IF(J487&lt;4,"A-",IF(J487&lt;5,"A","A+"))))))</f>
        <v>F</v>
      </c>
      <c r="K501" s="149"/>
      <c r="L501" s="124" t="s">
        <v>79</v>
      </c>
      <c r="M501" s="145">
        <f>SUM(M489,M492,M493:M500)</f>
        <v>0</v>
      </c>
      <c r="N501" s="145">
        <f>SUM(N489,N493:N500)</f>
        <v>0</v>
      </c>
      <c r="O501" s="145">
        <f>SUM(O496:O500)</f>
        <v>0</v>
      </c>
      <c r="P501" s="164">
        <f>SUM(M501:O501)</f>
        <v>0</v>
      </c>
      <c r="Q501" s="141"/>
      <c r="R501" s="162">
        <f>COUNTIF(R487:R499,"=F")</f>
        <v>3</v>
      </c>
      <c r="S501" s="146">
        <f>IF(OR(S487=0,S490=0,S493=0,S494=0,S495=0,S496=0,S497=0,S498=0,S499=0),0,SUM(S487+S490+S493+S494+S495+S496+S497+S498+S499+T500))</f>
        <v>0</v>
      </c>
      <c r="T501" s="163" t="s">
        <v>460</v>
      </c>
      <c r="U501" s="166" t="str">
        <f>IF(OR(S487&lt;1,S490&lt;1,S493&lt;1,S494&lt;1,S495&lt;1,S496&lt;1,S497&lt;1,S498&lt;1,S499&lt;1),"F",IF(U487&lt;2,"D",IF(U487&lt;3,"C",IF(U487&lt;3.5,"B",IF(U487&lt;4,"A-",IF(U487&lt;5,"A","A+"))))))</f>
        <v>F</v>
      </c>
    </row>
    <row r="502" spans="1:21" s="129" customFormat="1" ht="21.75" x14ac:dyDescent="0.3">
      <c r="A502" s="130" t="s">
        <v>1</v>
      </c>
      <c r="B502" s="236" t="s">
        <v>481</v>
      </c>
      <c r="C502" s="237"/>
      <c r="D502" s="237"/>
      <c r="E502" s="237"/>
      <c r="F502" s="237"/>
      <c r="G502" s="237"/>
      <c r="H502" s="237"/>
      <c r="I502" s="237"/>
      <c r="J502" s="238"/>
      <c r="K502" s="121"/>
      <c r="L502" s="130" t="s">
        <v>1</v>
      </c>
      <c r="M502" s="236" t="s">
        <v>482</v>
      </c>
      <c r="N502" s="237"/>
      <c r="O502" s="237"/>
      <c r="P502" s="237"/>
      <c r="Q502" s="237"/>
      <c r="R502" s="237"/>
      <c r="S502" s="237"/>
      <c r="T502" s="237"/>
      <c r="U502" s="238"/>
    </row>
    <row r="503" spans="1:21" ht="15" x14ac:dyDescent="0.25">
      <c r="A503" s="124" t="s">
        <v>3</v>
      </c>
      <c r="B503" s="125" t="s">
        <v>4</v>
      </c>
      <c r="C503" s="125" t="s">
        <v>5</v>
      </c>
      <c r="D503" s="125" t="s">
        <v>6</v>
      </c>
      <c r="E503" s="125" t="s">
        <v>7</v>
      </c>
      <c r="F503" s="125" t="s">
        <v>8</v>
      </c>
      <c r="G503" s="125" t="s">
        <v>9</v>
      </c>
      <c r="H503" s="126" t="s">
        <v>78</v>
      </c>
      <c r="I503" s="161" t="s">
        <v>458</v>
      </c>
      <c r="J503" s="161" t="s">
        <v>459</v>
      </c>
      <c r="K503" s="149"/>
      <c r="L503" s="124" t="s">
        <v>3</v>
      </c>
      <c r="M503" s="125" t="s">
        <v>4</v>
      </c>
      <c r="N503" s="125" t="s">
        <v>5</v>
      </c>
      <c r="O503" s="125" t="s">
        <v>6</v>
      </c>
      <c r="P503" s="125" t="s">
        <v>7</v>
      </c>
      <c r="Q503" s="125" t="s">
        <v>8</v>
      </c>
      <c r="R503" s="125" t="s">
        <v>9</v>
      </c>
      <c r="S503" s="126" t="s">
        <v>78</v>
      </c>
      <c r="T503" s="161" t="s">
        <v>458</v>
      </c>
      <c r="U503" s="161" t="s">
        <v>459</v>
      </c>
    </row>
    <row r="504" spans="1:21" ht="15" customHeight="1" x14ac:dyDescent="0.25">
      <c r="A504" s="138" t="s">
        <v>10</v>
      </c>
      <c r="B504" s="141">
        <v>14</v>
      </c>
      <c r="C504" s="141">
        <v>21</v>
      </c>
      <c r="D504" s="141" t="s">
        <v>11</v>
      </c>
      <c r="E504" s="141">
        <f t="shared" ref="E504:E511" si="339">SUM(B504:D504)</f>
        <v>35</v>
      </c>
      <c r="F504" s="224">
        <f>E506/2</f>
        <v>33</v>
      </c>
      <c r="G504" s="224" t="str">
        <f>IF(OR(B506&lt;46,C506&lt;20,E506&lt;66),"F",IF(E506&lt;80,"D",IF(E506&lt;100,"C",IF(E506&lt;120,"B",IF(E506&lt;140,"A-",IF(E506&lt;160,"A","A+"))))))</f>
        <v>F</v>
      </c>
      <c r="H504" s="227">
        <f>IF(G504="F",0,IF(G504="D",1,IF(G504="C",2,IF(G504="B",3,IF(G504="A-",3.5,IF(G504="A",4,5))))))</f>
        <v>0</v>
      </c>
      <c r="I504" s="230">
        <f>IF(OR(H504=0,H507=0,H510=0,H511=0,H512=0,H513=0,H514=0,H515=0,H516=0),0,SUM(H504+H507+H510+H511+H512+H513+H514+H515+H516)/9)</f>
        <v>0</v>
      </c>
      <c r="J504" s="233">
        <f>IF(H518=0,0,IF(H518/9&gt;=5,5,H518/9))</f>
        <v>0</v>
      </c>
      <c r="K504" s="149"/>
      <c r="L504" s="138" t="s">
        <v>10</v>
      </c>
      <c r="M504" s="141">
        <v>11</v>
      </c>
      <c r="N504" s="141">
        <v>13</v>
      </c>
      <c r="O504" s="141" t="s">
        <v>11</v>
      </c>
      <c r="P504" s="141">
        <f t="shared" ref="P504:P511" si="340">SUM(M504:O504)</f>
        <v>24</v>
      </c>
      <c r="Q504" s="224">
        <f>P506/2</f>
        <v>18</v>
      </c>
      <c r="R504" s="224" t="str">
        <f>IF(OR(M506&lt;46,N506&lt;20,P506&lt;66),"F",IF(P506&lt;80,"D",IF(P506&lt;100,"C",IF(P506&lt;120,"B",IF(P506&lt;140,"A-",IF(P506&lt;160,"A","A+"))))))</f>
        <v>F</v>
      </c>
      <c r="S504" s="227">
        <f>IF(R504="F",0,IF(R504="D",1,IF(R504="C",2,IF(R504="B",3,IF(R504="A-",3.5,IF(R504="A",4,5))))))</f>
        <v>0</v>
      </c>
      <c r="T504" s="230">
        <f>IF(OR(S504=0,S507=0,S510=0,S511=0,S512=0,S513=0,S514=0,S515=0,S516=0),0,SUM(S504+S507+S510+S511+S512+S513+S514+S515+S516)/9)</f>
        <v>0</v>
      </c>
      <c r="U504" s="233">
        <f>IF(S518=0,0,IF(S518/9&gt;=5,5,S518/9))</f>
        <v>0</v>
      </c>
    </row>
    <row r="505" spans="1:21" ht="15" customHeight="1" x14ac:dyDescent="0.25">
      <c r="A505" s="138" t="s">
        <v>12</v>
      </c>
      <c r="B505" s="142">
        <v>18</v>
      </c>
      <c r="C505" s="142">
        <v>13</v>
      </c>
      <c r="D505" s="141" t="s">
        <v>11</v>
      </c>
      <c r="E505" s="141">
        <f t="shared" si="339"/>
        <v>31</v>
      </c>
      <c r="F505" s="225"/>
      <c r="G505" s="225"/>
      <c r="H505" s="228"/>
      <c r="I505" s="231"/>
      <c r="J505" s="234"/>
      <c r="K505" s="149"/>
      <c r="L505" s="138" t="s">
        <v>12</v>
      </c>
      <c r="M505" s="142">
        <v>8</v>
      </c>
      <c r="N505" s="142">
        <v>4</v>
      </c>
      <c r="O505" s="141" t="s">
        <v>11</v>
      </c>
      <c r="P505" s="141">
        <f t="shared" si="340"/>
        <v>12</v>
      </c>
      <c r="Q505" s="225"/>
      <c r="R505" s="225"/>
      <c r="S505" s="228"/>
      <c r="T505" s="231"/>
      <c r="U505" s="234"/>
    </row>
    <row r="506" spans="1:21" ht="15" customHeight="1" x14ac:dyDescent="0.25">
      <c r="A506" s="139" t="s">
        <v>13</v>
      </c>
      <c r="B506" s="144">
        <f>SUM(B504:B505)</f>
        <v>32</v>
      </c>
      <c r="C506" s="144">
        <f>SUM(C504:C505)</f>
        <v>34</v>
      </c>
      <c r="D506" s="145" t="s">
        <v>11</v>
      </c>
      <c r="E506" s="167">
        <f t="shared" si="339"/>
        <v>66</v>
      </c>
      <c r="F506" s="226"/>
      <c r="G506" s="226"/>
      <c r="H506" s="229"/>
      <c r="I506" s="231"/>
      <c r="J506" s="234"/>
      <c r="K506" s="149"/>
      <c r="L506" s="139" t="s">
        <v>13</v>
      </c>
      <c r="M506" s="144">
        <f>SUM(M504:M505)</f>
        <v>19</v>
      </c>
      <c r="N506" s="144">
        <f>SUM(N504:N505)</f>
        <v>17</v>
      </c>
      <c r="O506" s="145" t="s">
        <v>11</v>
      </c>
      <c r="P506" s="167">
        <f t="shared" si="340"/>
        <v>36</v>
      </c>
      <c r="Q506" s="226"/>
      <c r="R506" s="226"/>
      <c r="S506" s="229"/>
      <c r="T506" s="231"/>
      <c r="U506" s="234"/>
    </row>
    <row r="507" spans="1:21" ht="15" customHeight="1" x14ac:dyDescent="0.25">
      <c r="A507" s="138" t="s">
        <v>14</v>
      </c>
      <c r="B507" s="141">
        <v>10</v>
      </c>
      <c r="C507" s="141" t="s">
        <v>11</v>
      </c>
      <c r="D507" s="141" t="s">
        <v>11</v>
      </c>
      <c r="E507" s="141">
        <f t="shared" si="339"/>
        <v>10</v>
      </c>
      <c r="F507" s="224">
        <f>E509/2</f>
        <v>16</v>
      </c>
      <c r="G507" s="224" t="str">
        <f>IF(F507&gt;=80,"A+",IF(F507&gt;=70,"A",IF(F507&gt;=60,"A-",IF(F507&gt;=50,"B",IF(F507&gt;=40,"C",IF(F507&gt;=33,"D",IF(F507&lt;33,"F")))))))</f>
        <v>F</v>
      </c>
      <c r="H507" s="227">
        <f>IF(G507="F",0,IF(G507="D",1,IF(G507="C",2,IF(G507="B",3,IF(G507="A-",3.5,IF(G507="A",4,5))))))</f>
        <v>0</v>
      </c>
      <c r="I507" s="231"/>
      <c r="J507" s="234"/>
      <c r="K507" s="149"/>
      <c r="L507" s="138" t="s">
        <v>14</v>
      </c>
      <c r="M507" s="141">
        <v>26</v>
      </c>
      <c r="N507" s="141" t="s">
        <v>11</v>
      </c>
      <c r="O507" s="141" t="s">
        <v>11</v>
      </c>
      <c r="P507" s="141">
        <f t="shared" si="340"/>
        <v>26</v>
      </c>
      <c r="Q507" s="224">
        <f>P509/2</f>
        <v>19</v>
      </c>
      <c r="R507" s="224" t="str">
        <f>IF(Q507&gt;=80,"A+",IF(Q507&gt;=70,"A",IF(Q507&gt;=60,"A-",IF(Q507&gt;=50,"B",IF(Q507&gt;=40,"C",IF(Q507&gt;=33,"D",IF(Q507&lt;33,"F")))))))</f>
        <v>F</v>
      </c>
      <c r="S507" s="227">
        <f>IF(R507="F",0,IF(R507="D",1,IF(R507="C",2,IF(R507="B",3,IF(R507="A-",3.5,IF(R507="A",4,5))))))</f>
        <v>0</v>
      </c>
      <c r="T507" s="231"/>
      <c r="U507" s="234"/>
    </row>
    <row r="508" spans="1:21" ht="15" customHeight="1" x14ac:dyDescent="0.25">
      <c r="A508" s="138" t="s">
        <v>15</v>
      </c>
      <c r="B508" s="142">
        <v>22</v>
      </c>
      <c r="C508" s="141" t="s">
        <v>11</v>
      </c>
      <c r="D508" s="141" t="s">
        <v>11</v>
      </c>
      <c r="E508" s="141">
        <f t="shared" si="339"/>
        <v>22</v>
      </c>
      <c r="F508" s="225"/>
      <c r="G508" s="225"/>
      <c r="H508" s="228"/>
      <c r="I508" s="231"/>
      <c r="J508" s="234"/>
      <c r="K508" s="149"/>
      <c r="L508" s="138" t="s">
        <v>15</v>
      </c>
      <c r="M508" s="142">
        <v>12</v>
      </c>
      <c r="N508" s="141" t="s">
        <v>11</v>
      </c>
      <c r="O508" s="141" t="s">
        <v>11</v>
      </c>
      <c r="P508" s="141">
        <f t="shared" si="340"/>
        <v>12</v>
      </c>
      <c r="Q508" s="225"/>
      <c r="R508" s="225"/>
      <c r="S508" s="228"/>
      <c r="T508" s="231"/>
      <c r="U508" s="234"/>
    </row>
    <row r="509" spans="1:21" ht="15" customHeight="1" x14ac:dyDescent="0.25">
      <c r="A509" s="139" t="s">
        <v>16</v>
      </c>
      <c r="B509" s="144">
        <f>SUM(B507:B508)</f>
        <v>32</v>
      </c>
      <c r="C509" s="145" t="s">
        <v>11</v>
      </c>
      <c r="D509" s="145" t="s">
        <v>11</v>
      </c>
      <c r="E509" s="167">
        <f t="shared" si="339"/>
        <v>32</v>
      </c>
      <c r="F509" s="226"/>
      <c r="G509" s="226"/>
      <c r="H509" s="229"/>
      <c r="I509" s="231"/>
      <c r="J509" s="234"/>
      <c r="K509" s="149"/>
      <c r="L509" s="139" t="s">
        <v>16</v>
      </c>
      <c r="M509" s="144">
        <f>SUM(M507:M508)</f>
        <v>38</v>
      </c>
      <c r="N509" s="145" t="s">
        <v>11</v>
      </c>
      <c r="O509" s="145" t="s">
        <v>11</v>
      </c>
      <c r="P509" s="167">
        <f t="shared" si="340"/>
        <v>38</v>
      </c>
      <c r="Q509" s="226"/>
      <c r="R509" s="226"/>
      <c r="S509" s="229"/>
      <c r="T509" s="231"/>
      <c r="U509" s="234"/>
    </row>
    <row r="510" spans="1:21" ht="15" customHeight="1" x14ac:dyDescent="0.25">
      <c r="A510" s="124" t="s">
        <v>17</v>
      </c>
      <c r="B510" s="142">
        <v>5</v>
      </c>
      <c r="C510" s="142">
        <v>16</v>
      </c>
      <c r="D510" s="141" t="s">
        <v>11</v>
      </c>
      <c r="E510" s="141">
        <f t="shared" si="339"/>
        <v>21</v>
      </c>
      <c r="F510" s="141">
        <f>SUM(E510)</f>
        <v>21</v>
      </c>
      <c r="G510" s="141" t="str">
        <f>IF(OR(B510&lt;23,C510&lt;10),"F",IF(E510&lt;40,"D",IF(E510&lt;50,"C",IF(E510&lt;60,"B",IF(E510&lt;70,"A-",IF(E510&lt;80,"A","A+"))))))</f>
        <v>F</v>
      </c>
      <c r="H510" s="146">
        <f t="shared" ref="H510:H513" si="341">IF(G510="F",0,IF(G510="D",1,IF(G510="C",2,IF(G510="B",3,IF(G510="A-",3.5,IF(G510="A",4,5))))))</f>
        <v>0</v>
      </c>
      <c r="I510" s="231"/>
      <c r="J510" s="234"/>
      <c r="K510" s="149"/>
      <c r="L510" s="124" t="s">
        <v>17</v>
      </c>
      <c r="M510" s="142">
        <v>12</v>
      </c>
      <c r="N510" s="142">
        <v>11</v>
      </c>
      <c r="O510" s="141" t="s">
        <v>11</v>
      </c>
      <c r="P510" s="141">
        <f t="shared" si="340"/>
        <v>23</v>
      </c>
      <c r="Q510" s="141">
        <f>SUM(P510)</f>
        <v>23</v>
      </c>
      <c r="R510" s="141" t="str">
        <f>IF(OR(M510&lt;23,N510&lt;10),"F",IF(P510&lt;40,"D",IF(P510&lt;50,"C",IF(P510&lt;60,"B",IF(P510&lt;70,"A-",IF(P510&lt;80,"A","A+"))))))</f>
        <v>F</v>
      </c>
      <c r="S510" s="146">
        <f t="shared" ref="S510:S513" si="342">IF(R510="F",0,IF(R510="D",1,IF(R510="C",2,IF(R510="B",3,IF(R510="A-",3.5,IF(R510="A",4,5))))))</f>
        <v>0</v>
      </c>
      <c r="T510" s="231"/>
      <c r="U510" s="234"/>
    </row>
    <row r="511" spans="1:21" ht="15" customHeight="1" x14ac:dyDescent="0.25">
      <c r="A511" s="124" t="s">
        <v>18</v>
      </c>
      <c r="B511" s="142">
        <v>9</v>
      </c>
      <c r="C511" s="142">
        <v>20</v>
      </c>
      <c r="D511" s="141" t="s">
        <v>11</v>
      </c>
      <c r="E511" s="141">
        <f t="shared" si="339"/>
        <v>29</v>
      </c>
      <c r="F511" s="141">
        <f t="shared" ref="F511:F517" si="343">SUM(E511)</f>
        <v>29</v>
      </c>
      <c r="G511" s="141" t="str">
        <f>IF(OR(B511&lt;23,C511&lt;10),"F",IF(E511&lt;40,"D",IF(E511&lt;50,"C",IF(E511&lt;60,"B",IF(E511&lt;70,"A-",IF(E511&lt;80,"A","A+"))))))</f>
        <v>F</v>
      </c>
      <c r="H511" s="146">
        <f t="shared" si="341"/>
        <v>0</v>
      </c>
      <c r="I511" s="231"/>
      <c r="J511" s="234"/>
      <c r="K511" s="149"/>
      <c r="L511" s="124" t="s">
        <v>18</v>
      </c>
      <c r="M511" s="142">
        <v>11</v>
      </c>
      <c r="N511" s="142">
        <v>13</v>
      </c>
      <c r="O511" s="141" t="s">
        <v>11</v>
      </c>
      <c r="P511" s="141">
        <f t="shared" si="340"/>
        <v>24</v>
      </c>
      <c r="Q511" s="141">
        <f t="shared" ref="Q511:Q517" si="344">SUM(P511)</f>
        <v>24</v>
      </c>
      <c r="R511" s="141" t="str">
        <f>IF(OR(M511&lt;23,N511&lt;10),"F",IF(P511&lt;40,"D",IF(P511&lt;50,"C",IF(P511&lt;60,"B",IF(P511&lt;70,"A-",IF(P511&lt;80,"A","A+"))))))</f>
        <v>F</v>
      </c>
      <c r="S511" s="146">
        <f t="shared" si="342"/>
        <v>0</v>
      </c>
      <c r="T511" s="231"/>
      <c r="U511" s="234"/>
    </row>
    <row r="512" spans="1:21" ht="15" customHeight="1" x14ac:dyDescent="0.25">
      <c r="A512" s="124" t="s">
        <v>2</v>
      </c>
      <c r="B512" s="142">
        <v>13</v>
      </c>
      <c r="C512" s="142">
        <v>14</v>
      </c>
      <c r="D512" s="141" t="s">
        <v>11</v>
      </c>
      <c r="E512" s="141">
        <f t="shared" ref="E512" si="345">SUM(B512:D512)</f>
        <v>27</v>
      </c>
      <c r="F512" s="141">
        <f t="shared" ref="F512" si="346">SUM(E512)</f>
        <v>27</v>
      </c>
      <c r="G512" s="141" t="str">
        <f>IF(OR(B512&lt;23,C512&lt;10),"F",IF(E512&lt;40,"D",IF(E512&lt;50,"C",IF(E512&lt;60,"B",IF(E512&lt;70,"A-",IF(E512&lt;80,"A","A+"))))))</f>
        <v>F</v>
      </c>
      <c r="H512" s="146">
        <f t="shared" si="341"/>
        <v>0</v>
      </c>
      <c r="I512" s="231"/>
      <c r="J512" s="234"/>
      <c r="K512" s="149"/>
      <c r="L512" s="124" t="s">
        <v>2</v>
      </c>
      <c r="M512" s="142">
        <v>14</v>
      </c>
      <c r="N512" s="142">
        <v>6</v>
      </c>
      <c r="O512" s="141" t="s">
        <v>11</v>
      </c>
      <c r="P512" s="141">
        <f t="shared" ref="P512" si="347">SUM(M512:O512)</f>
        <v>20</v>
      </c>
      <c r="Q512" s="141">
        <f t="shared" ref="Q512" si="348">SUM(P512)</f>
        <v>20</v>
      </c>
      <c r="R512" s="141" t="str">
        <f>IF(OR(M512&lt;23,N512&lt;10),"F",IF(P512&lt;40,"D",IF(P512&lt;50,"C",IF(P512&lt;60,"B",IF(P512&lt;70,"A-",IF(P512&lt;80,"A","A+"))))))</f>
        <v>F</v>
      </c>
      <c r="S512" s="146">
        <f t="shared" si="342"/>
        <v>0</v>
      </c>
      <c r="T512" s="231"/>
      <c r="U512" s="234"/>
    </row>
    <row r="513" spans="1:21" ht="15" customHeight="1" x14ac:dyDescent="0.25">
      <c r="A513" s="124" t="s">
        <v>20</v>
      </c>
      <c r="B513" s="141">
        <v>0</v>
      </c>
      <c r="C513" s="142">
        <v>15</v>
      </c>
      <c r="D513" s="141">
        <v>15</v>
      </c>
      <c r="E513" s="141">
        <f>SUM(C513:D513)</f>
        <v>30</v>
      </c>
      <c r="F513" s="141">
        <f t="shared" ref="F513" si="349">SUM(E513)</f>
        <v>30</v>
      </c>
      <c r="G513" s="141" t="str">
        <f>IF(OR(C513&lt;8,D513&lt;8,E513&lt;17),"F",IF(E513&lt;20,"D",IF(E513&lt;25,"C",IF(E513&lt;30,"B",IF(E513&lt;35,"A-",IF(E513&lt;40,"A","A+"))))))</f>
        <v>A-</v>
      </c>
      <c r="H513" s="141">
        <f t="shared" si="341"/>
        <v>3.5</v>
      </c>
      <c r="I513" s="231"/>
      <c r="J513" s="234"/>
      <c r="K513" s="149"/>
      <c r="L513" s="124" t="s">
        <v>20</v>
      </c>
      <c r="M513" s="141">
        <v>0</v>
      </c>
      <c r="N513" s="142">
        <v>19</v>
      </c>
      <c r="O513" s="141">
        <v>15</v>
      </c>
      <c r="P513" s="141">
        <f>SUM(N513:O513)</f>
        <v>34</v>
      </c>
      <c r="Q513" s="141">
        <f t="shared" ref="Q513" si="350">SUM(P513)</f>
        <v>34</v>
      </c>
      <c r="R513" s="141" t="str">
        <f>IF(OR(N513&lt;8,O513&lt;8,P513&lt;17),"F",IF(P513&lt;20,"D",IF(P513&lt;25,"C",IF(P513&lt;30,"B",IF(P513&lt;35,"A-",IF(P513&lt;40,"A","A+"))))))</f>
        <v>A-</v>
      </c>
      <c r="S513" s="141">
        <f t="shared" si="342"/>
        <v>3.5</v>
      </c>
      <c r="T513" s="231"/>
      <c r="U513" s="234"/>
    </row>
    <row r="514" spans="1:21" ht="15" customHeight="1" x14ac:dyDescent="0.25">
      <c r="A514" s="124" t="s">
        <v>30</v>
      </c>
      <c r="B514" s="141">
        <v>10</v>
      </c>
      <c r="C514" s="142">
        <v>17</v>
      </c>
      <c r="D514" s="141"/>
      <c r="E514" s="141">
        <f t="shared" ref="E514:E517" si="351">SUM(B514:D514)</f>
        <v>27</v>
      </c>
      <c r="F514" s="141">
        <f t="shared" si="343"/>
        <v>27</v>
      </c>
      <c r="G514" s="141" t="str">
        <f>IF(OR(B514&lt;23,C514&lt;10),"F",IF(E514&lt;40,"D",IF(E514&lt;50,"C",IF(E514&lt;60,"B",IF(E514&lt;70,"A-",IF(E514&lt;80,"A","A+"))))))</f>
        <v>F</v>
      </c>
      <c r="H514" s="141">
        <f>IF(G514="F",0,IF(G514="D",1,IF(G514="C",2,IF(G514="B",3,IF(G514="A-",3.5,IF(G514="A",4,5))))))</f>
        <v>0</v>
      </c>
      <c r="I514" s="231"/>
      <c r="J514" s="234"/>
      <c r="K514" s="149"/>
      <c r="L514" s="124" t="s">
        <v>30</v>
      </c>
      <c r="M514" s="141">
        <v>9</v>
      </c>
      <c r="N514" s="142">
        <v>10</v>
      </c>
      <c r="O514" s="141"/>
      <c r="P514" s="141">
        <f t="shared" ref="P514:P517" si="352">SUM(M514:O514)</f>
        <v>19</v>
      </c>
      <c r="Q514" s="141">
        <f t="shared" si="344"/>
        <v>19</v>
      </c>
      <c r="R514" s="141" t="str">
        <f>IF(OR(M514&lt;23,N514&lt;10),"F",IF(P514&lt;40,"D",IF(P514&lt;50,"C",IF(P514&lt;60,"B",IF(P514&lt;70,"A-",IF(P514&lt;80,"A","A+"))))))</f>
        <v>F</v>
      </c>
      <c r="S514" s="141">
        <f>IF(R514="F",0,IF(R514="D",1,IF(R514="C",2,IF(R514="B",3,IF(R514="A-",3.5,IF(R514="A",4,5))))))</f>
        <v>0</v>
      </c>
      <c r="T514" s="231"/>
      <c r="U514" s="234"/>
    </row>
    <row r="515" spans="1:21" ht="15" customHeight="1" x14ac:dyDescent="0.25">
      <c r="A515" s="124" t="s">
        <v>438</v>
      </c>
      <c r="B515" s="142">
        <v>13</v>
      </c>
      <c r="C515" s="142">
        <v>22</v>
      </c>
      <c r="D515" s="141"/>
      <c r="E515" s="141">
        <f t="shared" si="351"/>
        <v>35</v>
      </c>
      <c r="F515" s="141">
        <f t="shared" si="343"/>
        <v>35</v>
      </c>
      <c r="G515" s="141" t="str">
        <f>IF(OR(B515&lt;23,C515&lt;10),"F",IF(E515&lt;40,"D",IF(E515&lt;50,"C",IF(E515&lt;60,"B",IF(E515&lt;70,"A-",IF(E515&lt;80,"A","A+"))))))</f>
        <v>F</v>
      </c>
      <c r="H515" s="141">
        <f t="shared" ref="H515:H517" si="353">IF(G515="F",0,IF(G515="D",1,IF(G515="C",2,IF(G515="B",3,IF(G515="A-",3.5,IF(G515="A",4,5))))))</f>
        <v>0</v>
      </c>
      <c r="I515" s="231"/>
      <c r="J515" s="234"/>
      <c r="K515" s="149"/>
      <c r="L515" s="124" t="s">
        <v>438</v>
      </c>
      <c r="M515" s="142">
        <v>10</v>
      </c>
      <c r="N515" s="142">
        <v>11</v>
      </c>
      <c r="O515" s="141"/>
      <c r="P515" s="141">
        <f t="shared" si="352"/>
        <v>21</v>
      </c>
      <c r="Q515" s="141">
        <f t="shared" si="344"/>
        <v>21</v>
      </c>
      <c r="R515" s="141" t="str">
        <f>IF(OR(M515&lt;23,N515&lt;10),"F",IF(P515&lt;40,"D",IF(P515&lt;50,"C",IF(P515&lt;60,"B",IF(P515&lt;70,"A-",IF(P515&lt;80,"A","A+"))))))</f>
        <v>F</v>
      </c>
      <c r="S515" s="141">
        <f t="shared" ref="S515:S517" si="354">IF(R515="F",0,IF(R515="D",1,IF(R515="C",2,IF(R515="B",3,IF(R515="A-",3.5,IF(R515="A",4,5))))))</f>
        <v>0</v>
      </c>
      <c r="T515" s="231"/>
      <c r="U515" s="234"/>
    </row>
    <row r="516" spans="1:21" ht="15" customHeight="1" x14ac:dyDescent="0.25">
      <c r="A516" s="124" t="s">
        <v>32</v>
      </c>
      <c r="B516" s="142">
        <v>24</v>
      </c>
      <c r="C516" s="142">
        <v>23</v>
      </c>
      <c r="D516" s="141"/>
      <c r="E516" s="141">
        <f t="shared" si="351"/>
        <v>47</v>
      </c>
      <c r="F516" s="141">
        <f t="shared" si="343"/>
        <v>47</v>
      </c>
      <c r="G516" s="141" t="str">
        <f>IF(OR(B516&lt;23,C516&lt;10),"F",IF(E516&lt;40,"D",IF(E516&lt;50,"C",IF(E516&lt;60,"B",IF(E516&lt;70,"A-",IF(E516&lt;80,"A","A+"))))))</f>
        <v>C</v>
      </c>
      <c r="H516" s="141">
        <f t="shared" si="353"/>
        <v>2</v>
      </c>
      <c r="I516" s="232"/>
      <c r="J516" s="234"/>
      <c r="K516" s="149"/>
      <c r="L516" s="124" t="s">
        <v>32</v>
      </c>
      <c r="M516" s="142">
        <v>7</v>
      </c>
      <c r="N516" s="142">
        <v>12</v>
      </c>
      <c r="O516" s="141"/>
      <c r="P516" s="141">
        <f t="shared" si="352"/>
        <v>19</v>
      </c>
      <c r="Q516" s="141">
        <f t="shared" si="344"/>
        <v>19</v>
      </c>
      <c r="R516" s="141" t="str">
        <f>IF(OR(M516&lt;23,N516&lt;10),"F",IF(P516&lt;40,"D",IF(P516&lt;50,"C",IF(P516&lt;60,"B",IF(P516&lt;70,"A-",IF(P516&lt;80,"A","A+"))))))</f>
        <v>F</v>
      </c>
      <c r="S516" s="141">
        <f t="shared" si="354"/>
        <v>0</v>
      </c>
      <c r="T516" s="232"/>
      <c r="U516" s="234"/>
    </row>
    <row r="517" spans="1:21" ht="15" customHeight="1" x14ac:dyDescent="0.25">
      <c r="A517" s="124" t="s">
        <v>28</v>
      </c>
      <c r="B517" s="142">
        <v>12</v>
      </c>
      <c r="C517" s="142">
        <v>19</v>
      </c>
      <c r="D517" s="141">
        <v>20</v>
      </c>
      <c r="E517" s="141">
        <f t="shared" si="351"/>
        <v>51</v>
      </c>
      <c r="F517" s="141">
        <f t="shared" si="343"/>
        <v>51</v>
      </c>
      <c r="G517" s="141" t="str">
        <f>IF(F517&gt;=80,"A+",IF(F517&gt;=70,"A",IF(F517&gt;=60,"A-",IF(F517&gt;=50,"B",IF(F517&gt;=40,"C",IF(F517&gt;=33,"D",IF(F517&lt;33,"F")))))))</f>
        <v>B</v>
      </c>
      <c r="H517" s="141">
        <f t="shared" si="353"/>
        <v>3</v>
      </c>
      <c r="I517" s="148">
        <f>IF(H517&gt;2,H517-2,0)</f>
        <v>1</v>
      </c>
      <c r="J517" s="235"/>
      <c r="K517" s="149"/>
      <c r="L517" s="124" t="s">
        <v>28</v>
      </c>
      <c r="M517" s="142">
        <v>5</v>
      </c>
      <c r="N517" s="142">
        <v>10</v>
      </c>
      <c r="O517" s="141">
        <v>20</v>
      </c>
      <c r="P517" s="141">
        <f t="shared" si="352"/>
        <v>35</v>
      </c>
      <c r="Q517" s="141">
        <f t="shared" si="344"/>
        <v>35</v>
      </c>
      <c r="R517" s="141" t="str">
        <f>IF(Q517&gt;=80,"A+",IF(Q517&gt;=70,"A",IF(Q517&gt;=60,"A-",IF(Q517&gt;=50,"B",IF(Q517&gt;=40,"C",IF(Q517&gt;=33,"D",IF(Q517&lt;33,"F")))))))</f>
        <v>D</v>
      </c>
      <c r="S517" s="141">
        <f t="shared" si="354"/>
        <v>1</v>
      </c>
      <c r="T517" s="148">
        <f>IF(S517&gt;2,S517-2,0)</f>
        <v>0</v>
      </c>
      <c r="U517" s="235"/>
    </row>
    <row r="518" spans="1:21" x14ac:dyDescent="0.25">
      <c r="A518" s="124" t="s">
        <v>79</v>
      </c>
      <c r="B518" s="145">
        <f>SUM(B506,B509,B510:B517)</f>
        <v>150</v>
      </c>
      <c r="C518" s="145">
        <f>SUM(C506,C510:C517)</f>
        <v>180</v>
      </c>
      <c r="D518" s="145">
        <f>SUM(D513:D517)</f>
        <v>35</v>
      </c>
      <c r="E518" s="164">
        <f>SUM(B518:D518)</f>
        <v>365</v>
      </c>
      <c r="F518" s="141"/>
      <c r="G518" s="162">
        <f>COUNTIF(G504:G516,"=F")</f>
        <v>7</v>
      </c>
      <c r="H518" s="146">
        <f>IF(OR(H504=0,H507=0,H510=0,H511=0,H512=0,H513=0,H514=0,H515=0,H516=0),0,SUM(H504+H507+H510+H511+H512+H513+H514+H515+H516+I517))</f>
        <v>0</v>
      </c>
      <c r="I518" s="163" t="s">
        <v>460</v>
      </c>
      <c r="J518" s="166" t="str">
        <f>IF(OR(H504&lt;1,H507&lt;1,H510&lt;1,H511&lt;1,H512&lt;1,H513&lt;1,H514&lt;1,H515&lt;1,H516&lt;1),"F",IF(J504&lt;2,"D",IF(J504&lt;3,"C",IF(J504&lt;3.5,"B",IF(J504&lt;4,"A-",IF(J504&lt;5,"A","A+"))))))</f>
        <v>F</v>
      </c>
      <c r="K518" s="149"/>
      <c r="L518" s="124" t="s">
        <v>79</v>
      </c>
      <c r="M518" s="145">
        <f>SUM(M506,M509,M510:M517)</f>
        <v>125</v>
      </c>
      <c r="N518" s="145">
        <f>SUM(N506,N510:N517)</f>
        <v>109</v>
      </c>
      <c r="O518" s="145">
        <f>SUM(O513:O517)</f>
        <v>35</v>
      </c>
      <c r="P518" s="164">
        <f>SUM(M518:O518)</f>
        <v>269</v>
      </c>
      <c r="Q518" s="141"/>
      <c r="R518" s="162">
        <f>COUNTIF(R504:R516,"=F")</f>
        <v>8</v>
      </c>
      <c r="S518" s="146">
        <f>IF(OR(S504=0,S507=0,S510=0,S511=0,S512=0,S513=0,S514=0,S515=0,S516=0),0,SUM(S504+S507+S510+S511+S512+S513+S514+S515+S516+T517))</f>
        <v>0</v>
      </c>
      <c r="T518" s="163" t="s">
        <v>460</v>
      </c>
      <c r="U518" s="166" t="str">
        <f>IF(OR(S504&lt;1,S507&lt;1,S510&lt;1,S511&lt;1,S512&lt;1,S513&lt;1,S514&lt;1,S515&lt;1,S516&lt;1),"F",IF(U504&lt;2,"D",IF(U504&lt;3,"C",IF(U504&lt;3.5,"B",IF(U504&lt;4,"A-",IF(U504&lt;5,"A","A+"))))))</f>
        <v>F</v>
      </c>
    </row>
    <row r="519" spans="1:21" ht="27.75" x14ac:dyDescent="0.25">
      <c r="A519" s="242" t="s">
        <v>436</v>
      </c>
      <c r="B519" s="242"/>
      <c r="C519" s="242"/>
      <c r="D519" s="242"/>
      <c r="E519" s="242"/>
      <c r="F519" s="242"/>
      <c r="G519" s="242"/>
      <c r="H519" s="242"/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</row>
    <row r="520" spans="1:21" ht="19.5" x14ac:dyDescent="0.25">
      <c r="A520" s="243" t="s">
        <v>440</v>
      </c>
      <c r="B520" s="243"/>
      <c r="C520" s="243"/>
      <c r="D520" s="243"/>
      <c r="E520" s="243"/>
      <c r="F520" s="243"/>
      <c r="G520" s="243"/>
      <c r="H520" s="243"/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</row>
    <row r="521" spans="1:21" ht="19.5" x14ac:dyDescent="0.25">
      <c r="A521" s="244" t="s">
        <v>514</v>
      </c>
      <c r="B521" s="244"/>
      <c r="C521" s="244"/>
      <c r="D521" s="244"/>
      <c r="E521" s="244"/>
      <c r="F521" s="244"/>
      <c r="G521" s="244"/>
      <c r="H521" s="244"/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</row>
    <row r="522" spans="1:21" s="129" customFormat="1" ht="21.75" x14ac:dyDescent="0.3">
      <c r="A522" s="130" t="s">
        <v>1</v>
      </c>
      <c r="B522" s="236" t="s">
        <v>483</v>
      </c>
      <c r="C522" s="237"/>
      <c r="D522" s="237"/>
      <c r="E522" s="237"/>
      <c r="F522" s="237"/>
      <c r="G522" s="237"/>
      <c r="H522" s="237"/>
      <c r="I522" s="237"/>
      <c r="J522" s="238"/>
      <c r="K522" s="121"/>
      <c r="L522" s="130" t="s">
        <v>1</v>
      </c>
      <c r="M522" s="236" t="s">
        <v>484</v>
      </c>
      <c r="N522" s="237"/>
      <c r="O522" s="237"/>
      <c r="P522" s="237"/>
      <c r="Q522" s="237"/>
      <c r="R522" s="237"/>
      <c r="S522" s="237"/>
      <c r="T522" s="237"/>
      <c r="U522" s="238"/>
    </row>
    <row r="523" spans="1:21" ht="15" x14ac:dyDescent="0.25">
      <c r="A523" s="124" t="s">
        <v>3</v>
      </c>
      <c r="B523" s="125" t="s">
        <v>4</v>
      </c>
      <c r="C523" s="125" t="s">
        <v>5</v>
      </c>
      <c r="D523" s="125" t="s">
        <v>6</v>
      </c>
      <c r="E523" s="125" t="s">
        <v>7</v>
      </c>
      <c r="F523" s="125" t="s">
        <v>8</v>
      </c>
      <c r="G523" s="125" t="s">
        <v>9</v>
      </c>
      <c r="H523" s="126" t="s">
        <v>78</v>
      </c>
      <c r="I523" s="161" t="s">
        <v>458</v>
      </c>
      <c r="J523" s="161" t="s">
        <v>459</v>
      </c>
      <c r="K523" s="50"/>
      <c r="L523" s="124" t="s">
        <v>3</v>
      </c>
      <c r="M523" s="125" t="s">
        <v>4</v>
      </c>
      <c r="N523" s="125" t="s">
        <v>5</v>
      </c>
      <c r="O523" s="125" t="s">
        <v>6</v>
      </c>
      <c r="P523" s="125" t="s">
        <v>7</v>
      </c>
      <c r="Q523" s="125" t="s">
        <v>8</v>
      </c>
      <c r="R523" s="125" t="s">
        <v>9</v>
      </c>
      <c r="S523" s="126" t="s">
        <v>78</v>
      </c>
      <c r="T523" s="161" t="s">
        <v>458</v>
      </c>
      <c r="U523" s="161" t="s">
        <v>459</v>
      </c>
    </row>
    <row r="524" spans="1:21" ht="15" customHeight="1" x14ac:dyDescent="0.25">
      <c r="A524" s="138" t="s">
        <v>10</v>
      </c>
      <c r="B524" s="141" t="s">
        <v>508</v>
      </c>
      <c r="C524" s="141" t="s">
        <v>508</v>
      </c>
      <c r="D524" s="141" t="s">
        <v>11</v>
      </c>
      <c r="E524" s="141">
        <f t="shared" ref="E524:E531" si="355">SUM(B524:D524)</f>
        <v>0</v>
      </c>
      <c r="F524" s="224">
        <f>E526/2</f>
        <v>0</v>
      </c>
      <c r="G524" s="224" t="str">
        <f>IF(OR(B526&lt;46,C526&lt;20,E526&lt;66),"F",IF(E526&lt;80,"D",IF(E526&lt;100,"C",IF(E526&lt;120,"B",IF(E526&lt;140,"A-",IF(E526&lt;160,"A","A+"))))))</f>
        <v>F</v>
      </c>
      <c r="H524" s="227">
        <f>IF(G524="F",0,IF(G524="D",1,IF(G524="C",2,IF(G524="B",3,IF(G524="A-",3.5,IF(G524="A",4,5))))))</f>
        <v>0</v>
      </c>
      <c r="I524" s="230">
        <f>IF(OR(H524=0,H527=0,H530=0,H531=0,H532=0,H533=0,H534=0,H535=0,H536=0),0,SUM(H524+H527+H530+H531+H532+H533+H534+H535+H536)/9)</f>
        <v>0</v>
      </c>
      <c r="J524" s="233">
        <f>IF(H538=0,0,IF(H538/9&gt;=5,5,H538/9))</f>
        <v>0</v>
      </c>
      <c r="K524" s="149"/>
      <c r="L524" s="138" t="s">
        <v>10</v>
      </c>
      <c r="M524" s="141" t="s">
        <v>508</v>
      </c>
      <c r="N524" s="141" t="s">
        <v>508</v>
      </c>
      <c r="O524" s="141" t="s">
        <v>11</v>
      </c>
      <c r="P524" s="141">
        <f t="shared" ref="P524:P531" si="356">SUM(M524:O524)</f>
        <v>0</v>
      </c>
      <c r="Q524" s="224">
        <f>P526/2</f>
        <v>0</v>
      </c>
      <c r="R524" s="224" t="str">
        <f>IF(OR(M526&lt;46,N526&lt;20,P526&lt;66),"F",IF(P526&lt;80,"D",IF(P526&lt;100,"C",IF(P526&lt;120,"B",IF(P526&lt;140,"A-",IF(P526&lt;160,"A","A+"))))))</f>
        <v>F</v>
      </c>
      <c r="S524" s="227">
        <f>IF(R524="F",0,IF(R524="D",1,IF(R524="C",2,IF(R524="B",3,IF(R524="A-",3.5,IF(R524="A",4,5))))))</f>
        <v>0</v>
      </c>
      <c r="T524" s="230">
        <f>IF(OR(S524=0,S527=0,S530=0,S531=0,S532=0,S533=0,S534=0,S535=0,S536=0),0,SUM(S524+S527+S530+S531+S532+S533+S534+S535+S536)/9)</f>
        <v>0</v>
      </c>
      <c r="U524" s="233">
        <f>IF(S538=0,0,IF(S538/9&gt;=5,5,S538/9))</f>
        <v>0</v>
      </c>
    </row>
    <row r="525" spans="1:21" ht="15" customHeight="1" x14ac:dyDescent="0.25">
      <c r="A525" s="138" t="s">
        <v>12</v>
      </c>
      <c r="B525" s="142" t="s">
        <v>508</v>
      </c>
      <c r="C525" s="142" t="s">
        <v>508</v>
      </c>
      <c r="D525" s="141" t="s">
        <v>11</v>
      </c>
      <c r="E525" s="141">
        <f t="shared" si="355"/>
        <v>0</v>
      </c>
      <c r="F525" s="225"/>
      <c r="G525" s="225"/>
      <c r="H525" s="228"/>
      <c r="I525" s="231"/>
      <c r="J525" s="234"/>
      <c r="K525" s="149"/>
      <c r="L525" s="138" t="s">
        <v>12</v>
      </c>
      <c r="M525" s="142" t="s">
        <v>508</v>
      </c>
      <c r="N525" s="142" t="s">
        <v>508</v>
      </c>
      <c r="O525" s="141" t="s">
        <v>11</v>
      </c>
      <c r="P525" s="141">
        <f t="shared" si="356"/>
        <v>0</v>
      </c>
      <c r="Q525" s="225"/>
      <c r="R525" s="225"/>
      <c r="S525" s="228"/>
      <c r="T525" s="231"/>
      <c r="U525" s="234"/>
    </row>
    <row r="526" spans="1:21" ht="15" customHeight="1" x14ac:dyDescent="0.25">
      <c r="A526" s="139" t="s">
        <v>13</v>
      </c>
      <c r="B526" s="144">
        <f>SUM(B524:B525)</f>
        <v>0</v>
      </c>
      <c r="C526" s="144">
        <f>SUM(C524:C525)</f>
        <v>0</v>
      </c>
      <c r="D526" s="145" t="s">
        <v>11</v>
      </c>
      <c r="E526" s="167">
        <f t="shared" si="355"/>
        <v>0</v>
      </c>
      <c r="F526" s="226"/>
      <c r="G526" s="226"/>
      <c r="H526" s="229"/>
      <c r="I526" s="231"/>
      <c r="J526" s="234"/>
      <c r="K526" s="149"/>
      <c r="L526" s="139" t="s">
        <v>13</v>
      </c>
      <c r="M526" s="144">
        <f>SUM(M524:M525)</f>
        <v>0</v>
      </c>
      <c r="N526" s="144">
        <f>SUM(N524:N525)</f>
        <v>0</v>
      </c>
      <c r="O526" s="145" t="s">
        <v>11</v>
      </c>
      <c r="P526" s="167">
        <f t="shared" si="356"/>
        <v>0</v>
      </c>
      <c r="Q526" s="226"/>
      <c r="R526" s="226"/>
      <c r="S526" s="229"/>
      <c r="T526" s="231"/>
      <c r="U526" s="234"/>
    </row>
    <row r="527" spans="1:21" ht="15" customHeight="1" x14ac:dyDescent="0.25">
      <c r="A527" s="138" t="s">
        <v>14</v>
      </c>
      <c r="B527" s="141" t="s">
        <v>508</v>
      </c>
      <c r="C527" s="141" t="s">
        <v>11</v>
      </c>
      <c r="D527" s="141" t="s">
        <v>11</v>
      </c>
      <c r="E527" s="141">
        <f t="shared" si="355"/>
        <v>0</v>
      </c>
      <c r="F527" s="224">
        <f>E529/2</f>
        <v>0</v>
      </c>
      <c r="G527" s="224" t="str">
        <f>IF(F527&gt;=80,"A+",IF(F527&gt;=70,"A",IF(F527&gt;=60,"A-",IF(F527&gt;=50,"B",IF(F527&gt;=40,"C",IF(F527&gt;=33,"D",IF(F527&lt;33,"F")))))))</f>
        <v>F</v>
      </c>
      <c r="H527" s="227">
        <f>IF(G527="F",0,IF(G527="D",1,IF(G527="C",2,IF(G527="B",3,IF(G527="A-",3.5,IF(G527="A",4,5))))))</f>
        <v>0</v>
      </c>
      <c r="I527" s="231"/>
      <c r="J527" s="234"/>
      <c r="K527" s="149"/>
      <c r="L527" s="138" t="s">
        <v>14</v>
      </c>
      <c r="M527" s="141" t="s">
        <v>508</v>
      </c>
      <c r="N527" s="141" t="s">
        <v>11</v>
      </c>
      <c r="O527" s="141" t="s">
        <v>11</v>
      </c>
      <c r="P527" s="141">
        <f t="shared" si="356"/>
        <v>0</v>
      </c>
      <c r="Q527" s="224">
        <f>P529/2</f>
        <v>0</v>
      </c>
      <c r="R527" s="224" t="str">
        <f>IF(Q527&gt;=80,"A+",IF(Q527&gt;=70,"A",IF(Q527&gt;=60,"A-",IF(Q527&gt;=50,"B",IF(Q527&gt;=40,"C",IF(Q527&gt;=33,"D",IF(Q527&lt;33,"F")))))))</f>
        <v>F</v>
      </c>
      <c r="S527" s="227">
        <f>IF(R527="F",0,IF(R527="D",1,IF(R527="C",2,IF(R527="B",3,IF(R527="A-",3.5,IF(R527="A",4,5))))))</f>
        <v>0</v>
      </c>
      <c r="T527" s="231"/>
      <c r="U527" s="234"/>
    </row>
    <row r="528" spans="1:21" ht="15" customHeight="1" x14ac:dyDescent="0.25">
      <c r="A528" s="138" t="s">
        <v>15</v>
      </c>
      <c r="B528" s="142" t="s">
        <v>508</v>
      </c>
      <c r="C528" s="141" t="s">
        <v>11</v>
      </c>
      <c r="D528" s="141" t="s">
        <v>11</v>
      </c>
      <c r="E528" s="141">
        <f t="shared" si="355"/>
        <v>0</v>
      </c>
      <c r="F528" s="225"/>
      <c r="G528" s="225"/>
      <c r="H528" s="228"/>
      <c r="I528" s="231"/>
      <c r="J528" s="234"/>
      <c r="K528" s="149"/>
      <c r="L528" s="138" t="s">
        <v>15</v>
      </c>
      <c r="M528" s="142" t="s">
        <v>508</v>
      </c>
      <c r="N528" s="141" t="s">
        <v>11</v>
      </c>
      <c r="O528" s="141" t="s">
        <v>11</v>
      </c>
      <c r="P528" s="141">
        <f t="shared" si="356"/>
        <v>0</v>
      </c>
      <c r="Q528" s="225"/>
      <c r="R528" s="225"/>
      <c r="S528" s="228"/>
      <c r="T528" s="231"/>
      <c r="U528" s="234"/>
    </row>
    <row r="529" spans="1:23" ht="15" customHeight="1" x14ac:dyDescent="0.25">
      <c r="A529" s="139" t="s">
        <v>16</v>
      </c>
      <c r="B529" s="144">
        <f>SUM(B527:B528)</f>
        <v>0</v>
      </c>
      <c r="C529" s="145" t="s">
        <v>11</v>
      </c>
      <c r="D529" s="145" t="s">
        <v>11</v>
      </c>
      <c r="E529" s="167">
        <f t="shared" si="355"/>
        <v>0</v>
      </c>
      <c r="F529" s="226"/>
      <c r="G529" s="226"/>
      <c r="H529" s="229"/>
      <c r="I529" s="231"/>
      <c r="J529" s="234"/>
      <c r="K529" s="149"/>
      <c r="L529" s="139" t="s">
        <v>16</v>
      </c>
      <c r="M529" s="144">
        <f>SUM(M527:M528)</f>
        <v>0</v>
      </c>
      <c r="N529" s="145" t="s">
        <v>11</v>
      </c>
      <c r="O529" s="145" t="s">
        <v>11</v>
      </c>
      <c r="P529" s="167">
        <f t="shared" si="356"/>
        <v>0</v>
      </c>
      <c r="Q529" s="226"/>
      <c r="R529" s="226"/>
      <c r="S529" s="229"/>
      <c r="T529" s="231"/>
      <c r="U529" s="234"/>
    </row>
    <row r="530" spans="1:23" ht="15" customHeight="1" x14ac:dyDescent="0.25">
      <c r="A530" s="124" t="s">
        <v>17</v>
      </c>
      <c r="B530" s="142" t="s">
        <v>508</v>
      </c>
      <c r="C530" s="142" t="s">
        <v>508</v>
      </c>
      <c r="D530" s="141" t="s">
        <v>11</v>
      </c>
      <c r="E530" s="141">
        <f t="shared" si="355"/>
        <v>0</v>
      </c>
      <c r="F530" s="141">
        <f>SUM(E530)</f>
        <v>0</v>
      </c>
      <c r="G530" s="141" t="str">
        <f>IF(OR(B530&lt;23,C530&lt;10),"F",IF(E530&lt;40,"D",IF(E530&lt;50,"C",IF(E530&lt;60,"B",IF(E530&lt;70,"A-",IF(E530&lt;80,"A","A+"))))))</f>
        <v>D</v>
      </c>
      <c r="H530" s="146">
        <f t="shared" ref="H530:H533" si="357">IF(G530="F",0,IF(G530="D",1,IF(G530="C",2,IF(G530="B",3,IF(G530="A-",3.5,IF(G530="A",4,5))))))</f>
        <v>1</v>
      </c>
      <c r="I530" s="231"/>
      <c r="J530" s="234"/>
      <c r="K530" s="149"/>
      <c r="L530" s="124" t="s">
        <v>17</v>
      </c>
      <c r="M530" s="142" t="s">
        <v>508</v>
      </c>
      <c r="N530" s="142" t="s">
        <v>508</v>
      </c>
      <c r="O530" s="141" t="s">
        <v>11</v>
      </c>
      <c r="P530" s="141">
        <f t="shared" si="356"/>
        <v>0</v>
      </c>
      <c r="Q530" s="141">
        <f>SUM(P530)</f>
        <v>0</v>
      </c>
      <c r="R530" s="141" t="str">
        <f>IF(OR(M530&lt;23,N530&lt;10),"F",IF(P530&lt;40,"D",IF(P530&lt;50,"C",IF(P530&lt;60,"B",IF(P530&lt;70,"A-",IF(P530&lt;80,"A","A+"))))))</f>
        <v>D</v>
      </c>
      <c r="S530" s="146">
        <f t="shared" ref="S530:S533" si="358">IF(R530="F",0,IF(R530="D",1,IF(R530="C",2,IF(R530="B",3,IF(R530="A-",3.5,IF(R530="A",4,5))))))</f>
        <v>1</v>
      </c>
      <c r="T530" s="231"/>
      <c r="U530" s="234"/>
    </row>
    <row r="531" spans="1:23" ht="15" customHeight="1" x14ac:dyDescent="0.25">
      <c r="A531" s="124" t="s">
        <v>18</v>
      </c>
      <c r="B531" s="142" t="s">
        <v>508</v>
      </c>
      <c r="C531" s="142" t="s">
        <v>508</v>
      </c>
      <c r="D531" s="141" t="s">
        <v>11</v>
      </c>
      <c r="E531" s="141">
        <f t="shared" si="355"/>
        <v>0</v>
      </c>
      <c r="F531" s="141">
        <f t="shared" ref="F531:F537" si="359">SUM(E531)</f>
        <v>0</v>
      </c>
      <c r="G531" s="141" t="str">
        <f>IF(OR(B531&lt;23,C531&lt;10),"F",IF(E531&lt;40,"D",IF(E531&lt;50,"C",IF(E531&lt;60,"B",IF(E531&lt;70,"A-",IF(E531&lt;80,"A","A+"))))))</f>
        <v>D</v>
      </c>
      <c r="H531" s="146">
        <f t="shared" si="357"/>
        <v>1</v>
      </c>
      <c r="I531" s="231"/>
      <c r="J531" s="234"/>
      <c r="K531" s="149"/>
      <c r="L531" s="124" t="s">
        <v>18</v>
      </c>
      <c r="M531" s="142" t="s">
        <v>508</v>
      </c>
      <c r="N531" s="142" t="s">
        <v>508</v>
      </c>
      <c r="O531" s="141" t="s">
        <v>11</v>
      </c>
      <c r="P531" s="141">
        <f t="shared" si="356"/>
        <v>0</v>
      </c>
      <c r="Q531" s="141">
        <f t="shared" ref="Q531:Q537" si="360">SUM(P531)</f>
        <v>0</v>
      </c>
      <c r="R531" s="141" t="str">
        <f>IF(OR(M531&lt;23,N531&lt;10),"F",IF(P531&lt;40,"D",IF(P531&lt;50,"C",IF(P531&lt;60,"B",IF(P531&lt;70,"A-",IF(P531&lt;80,"A","A+"))))))</f>
        <v>D</v>
      </c>
      <c r="S531" s="146">
        <f t="shared" si="358"/>
        <v>1</v>
      </c>
      <c r="T531" s="231"/>
      <c r="U531" s="234"/>
    </row>
    <row r="532" spans="1:23" ht="15" customHeight="1" x14ac:dyDescent="0.25">
      <c r="A532" s="124" t="s">
        <v>2</v>
      </c>
      <c r="B532" s="142" t="s">
        <v>508</v>
      </c>
      <c r="C532" s="142" t="s">
        <v>508</v>
      </c>
      <c r="D532" s="141" t="s">
        <v>11</v>
      </c>
      <c r="E532" s="141">
        <f t="shared" ref="E532" si="361">SUM(B532:D532)</f>
        <v>0</v>
      </c>
      <c r="F532" s="141">
        <f t="shared" ref="F532" si="362">SUM(E532)</f>
        <v>0</v>
      </c>
      <c r="G532" s="141" t="str">
        <f>IF(OR(B532&lt;23,C532&lt;10),"F",IF(E532&lt;40,"D",IF(E532&lt;50,"C",IF(E532&lt;60,"B",IF(E532&lt;70,"A-",IF(E532&lt;80,"A","A+"))))))</f>
        <v>D</v>
      </c>
      <c r="H532" s="146">
        <f t="shared" si="357"/>
        <v>1</v>
      </c>
      <c r="I532" s="231"/>
      <c r="J532" s="234"/>
      <c r="K532" s="149"/>
      <c r="L532" s="124" t="s">
        <v>2</v>
      </c>
      <c r="M532" s="142" t="s">
        <v>508</v>
      </c>
      <c r="N532" s="142" t="s">
        <v>508</v>
      </c>
      <c r="O532" s="141" t="s">
        <v>11</v>
      </c>
      <c r="P532" s="141">
        <f t="shared" ref="P532" si="363">SUM(M532:O532)</f>
        <v>0</v>
      </c>
      <c r="Q532" s="141">
        <f t="shared" ref="Q532" si="364">SUM(P532)</f>
        <v>0</v>
      </c>
      <c r="R532" s="141" t="str">
        <f>IF(OR(M532&lt;23,N532&lt;10),"F",IF(P532&lt;40,"D",IF(P532&lt;50,"C",IF(P532&lt;60,"B",IF(P532&lt;70,"A-",IF(P532&lt;80,"A","A+"))))))</f>
        <v>D</v>
      </c>
      <c r="S532" s="146">
        <f t="shared" si="358"/>
        <v>1</v>
      </c>
      <c r="T532" s="231"/>
      <c r="U532" s="234"/>
    </row>
    <row r="533" spans="1:23" ht="15" customHeight="1" x14ac:dyDescent="0.25">
      <c r="A533" s="124" t="s">
        <v>20</v>
      </c>
      <c r="B533" s="141">
        <v>0</v>
      </c>
      <c r="C533" s="142" t="s">
        <v>508</v>
      </c>
      <c r="D533" s="141" t="s">
        <v>508</v>
      </c>
      <c r="E533" s="141">
        <f>SUM(C533:D533)</f>
        <v>0</v>
      </c>
      <c r="F533" s="141">
        <f t="shared" ref="F533" si="365">SUM(E533)</f>
        <v>0</v>
      </c>
      <c r="G533" s="141" t="str">
        <f>IF(OR(C533&lt;8,D533&lt;8,E533&lt;17),"F",IF(E533&lt;20,"D",IF(E533&lt;25,"C",IF(E533&lt;30,"B",IF(E533&lt;35,"A-",IF(E533&lt;40,"A","A+"))))))</f>
        <v>F</v>
      </c>
      <c r="H533" s="141">
        <f t="shared" si="357"/>
        <v>0</v>
      </c>
      <c r="I533" s="231"/>
      <c r="J533" s="234"/>
      <c r="K533" s="149"/>
      <c r="L533" s="124" t="s">
        <v>20</v>
      </c>
      <c r="M533" s="141">
        <v>0</v>
      </c>
      <c r="N533" s="142" t="s">
        <v>508</v>
      </c>
      <c r="O533" s="141" t="s">
        <v>508</v>
      </c>
      <c r="P533" s="141">
        <f>SUM(N533:O533)</f>
        <v>0</v>
      </c>
      <c r="Q533" s="141">
        <f t="shared" ref="Q533" si="366">SUM(P533)</f>
        <v>0</v>
      </c>
      <c r="R533" s="141" t="str">
        <f>IF(OR(N533&lt;8,O533&lt;8,P533&lt;17),"F",IF(P533&lt;20,"D",IF(P533&lt;25,"C",IF(P533&lt;30,"B",IF(P533&lt;35,"A-",IF(P533&lt;40,"A","A+"))))))</f>
        <v>F</v>
      </c>
      <c r="S533" s="141">
        <f t="shared" si="358"/>
        <v>0</v>
      </c>
      <c r="T533" s="231"/>
      <c r="U533" s="234"/>
    </row>
    <row r="534" spans="1:23" ht="15" customHeight="1" x14ac:dyDescent="0.25">
      <c r="A534" s="124" t="s">
        <v>30</v>
      </c>
      <c r="B534" s="141" t="s">
        <v>508</v>
      </c>
      <c r="C534" s="142" t="s">
        <v>508</v>
      </c>
      <c r="D534" s="141"/>
      <c r="E534" s="141">
        <f t="shared" ref="E534:E537" si="367">SUM(B534:D534)</f>
        <v>0</v>
      </c>
      <c r="F534" s="141">
        <f t="shared" si="359"/>
        <v>0</v>
      </c>
      <c r="G534" s="141" t="str">
        <f>IF(OR(B534&lt;23,C534&lt;10),"F",IF(E534&lt;40,"D",IF(E534&lt;50,"C",IF(E534&lt;60,"B",IF(E534&lt;70,"A-",IF(E534&lt;80,"A","A+"))))))</f>
        <v>D</v>
      </c>
      <c r="H534" s="141">
        <f>IF(G534="F",0,IF(G534="D",1,IF(G534="C",2,IF(G534="B",3,IF(G534="A-",3.5,IF(G534="A",4,5))))))</f>
        <v>1</v>
      </c>
      <c r="I534" s="231"/>
      <c r="J534" s="234"/>
      <c r="K534" s="149"/>
      <c r="L534" s="124" t="s">
        <v>30</v>
      </c>
      <c r="M534" s="141" t="s">
        <v>508</v>
      </c>
      <c r="N534" s="142" t="s">
        <v>508</v>
      </c>
      <c r="O534" s="141"/>
      <c r="P534" s="141">
        <f t="shared" ref="P534:P537" si="368">SUM(M534:O534)</f>
        <v>0</v>
      </c>
      <c r="Q534" s="141">
        <f t="shared" si="360"/>
        <v>0</v>
      </c>
      <c r="R534" s="141" t="str">
        <f>IF(OR(M534&lt;23,N534&lt;10),"F",IF(P534&lt;40,"D",IF(P534&lt;50,"C",IF(P534&lt;60,"B",IF(P534&lt;70,"A-",IF(P534&lt;80,"A","A+"))))))</f>
        <v>D</v>
      </c>
      <c r="S534" s="141">
        <f>IF(R534="F",0,IF(R534="D",1,IF(R534="C",2,IF(R534="B",3,IF(R534="A-",3.5,IF(R534="A",4,5))))))</f>
        <v>1</v>
      </c>
      <c r="T534" s="231"/>
      <c r="U534" s="234"/>
      <c r="W534" t="s">
        <v>434</v>
      </c>
    </row>
    <row r="535" spans="1:23" ht="15" customHeight="1" x14ac:dyDescent="0.25">
      <c r="A535" s="124" t="s">
        <v>438</v>
      </c>
      <c r="B535" s="142" t="s">
        <v>508</v>
      </c>
      <c r="C535" s="142" t="s">
        <v>508</v>
      </c>
      <c r="D535" s="141"/>
      <c r="E535" s="141">
        <f t="shared" si="367"/>
        <v>0</v>
      </c>
      <c r="F535" s="141">
        <f t="shared" si="359"/>
        <v>0</v>
      </c>
      <c r="G535" s="141" t="str">
        <f>IF(OR(B535&lt;23,C535&lt;10),"F",IF(E535&lt;40,"D",IF(E535&lt;50,"C",IF(E535&lt;60,"B",IF(E535&lt;70,"A-",IF(E535&lt;80,"A","A+"))))))</f>
        <v>D</v>
      </c>
      <c r="H535" s="141">
        <f t="shared" ref="H535:H537" si="369">IF(G535="F",0,IF(G535="D",1,IF(G535="C",2,IF(G535="B",3,IF(G535="A-",3.5,IF(G535="A",4,5))))))</f>
        <v>1</v>
      </c>
      <c r="I535" s="231"/>
      <c r="J535" s="234"/>
      <c r="K535" s="149"/>
      <c r="L535" s="124" t="s">
        <v>438</v>
      </c>
      <c r="M535" s="142" t="s">
        <v>508</v>
      </c>
      <c r="N535" s="142" t="s">
        <v>508</v>
      </c>
      <c r="O535" s="141"/>
      <c r="P535" s="141">
        <f t="shared" si="368"/>
        <v>0</v>
      </c>
      <c r="Q535" s="141">
        <f t="shared" si="360"/>
        <v>0</v>
      </c>
      <c r="R535" s="141" t="str">
        <f>IF(OR(M535&lt;23,N535&lt;10),"F",IF(P535&lt;40,"D",IF(P535&lt;50,"C",IF(P535&lt;60,"B",IF(P535&lt;70,"A-",IF(P535&lt;80,"A","A+"))))))</f>
        <v>D</v>
      </c>
      <c r="S535" s="141">
        <f t="shared" ref="S535:S537" si="370">IF(R535="F",0,IF(R535="D",1,IF(R535="C",2,IF(R535="B",3,IF(R535="A-",3.5,IF(R535="A",4,5))))))</f>
        <v>1</v>
      </c>
      <c r="T535" s="231"/>
      <c r="U535" s="234"/>
    </row>
    <row r="536" spans="1:23" ht="15" customHeight="1" x14ac:dyDescent="0.25">
      <c r="A536" s="124" t="s">
        <v>32</v>
      </c>
      <c r="B536" s="142" t="s">
        <v>508</v>
      </c>
      <c r="C536" s="142" t="s">
        <v>508</v>
      </c>
      <c r="D536" s="141"/>
      <c r="E536" s="141">
        <f t="shared" si="367"/>
        <v>0</v>
      </c>
      <c r="F536" s="141">
        <f t="shared" si="359"/>
        <v>0</v>
      </c>
      <c r="G536" s="141" t="str">
        <f>IF(OR(B536&lt;23,C536&lt;10),"F",IF(E536&lt;40,"D",IF(E536&lt;50,"C",IF(E536&lt;60,"B",IF(E536&lt;70,"A-",IF(E536&lt;80,"A","A+"))))))</f>
        <v>D</v>
      </c>
      <c r="H536" s="141">
        <f t="shared" si="369"/>
        <v>1</v>
      </c>
      <c r="I536" s="232"/>
      <c r="J536" s="234"/>
      <c r="K536" s="149"/>
      <c r="L536" s="124" t="s">
        <v>32</v>
      </c>
      <c r="M536" s="142" t="s">
        <v>508</v>
      </c>
      <c r="N536" s="142" t="s">
        <v>508</v>
      </c>
      <c r="O536" s="141"/>
      <c r="P536" s="141">
        <f t="shared" si="368"/>
        <v>0</v>
      </c>
      <c r="Q536" s="141">
        <f t="shared" si="360"/>
        <v>0</v>
      </c>
      <c r="R536" s="141" t="str">
        <f>IF(OR(M536&lt;23,N536&lt;10),"F",IF(P536&lt;40,"D",IF(P536&lt;50,"C",IF(P536&lt;60,"B",IF(P536&lt;70,"A-",IF(P536&lt;80,"A","A+"))))))</f>
        <v>D</v>
      </c>
      <c r="S536" s="141">
        <f t="shared" si="370"/>
        <v>1</v>
      </c>
      <c r="T536" s="232"/>
      <c r="U536" s="234"/>
    </row>
    <row r="537" spans="1:23" ht="15" customHeight="1" x14ac:dyDescent="0.25">
      <c r="A537" s="124" t="s">
        <v>28</v>
      </c>
      <c r="B537" s="142" t="s">
        <v>508</v>
      </c>
      <c r="C537" s="142" t="s">
        <v>508</v>
      </c>
      <c r="D537" s="141" t="s">
        <v>508</v>
      </c>
      <c r="E537" s="141">
        <f t="shared" si="367"/>
        <v>0</v>
      </c>
      <c r="F537" s="141">
        <f t="shared" si="359"/>
        <v>0</v>
      </c>
      <c r="G537" s="141" t="str">
        <f>IF(F537&gt;=80,"A+",IF(F537&gt;=70,"A",IF(F537&gt;=60,"A-",IF(F537&gt;=50,"B",IF(F537&gt;=40,"C",IF(F537&gt;=33,"D",IF(F537&lt;33,"F")))))))</f>
        <v>F</v>
      </c>
      <c r="H537" s="141">
        <f t="shared" si="369"/>
        <v>0</v>
      </c>
      <c r="I537" s="148">
        <f>IF(H537&gt;2,H537-2,0)</f>
        <v>0</v>
      </c>
      <c r="J537" s="235"/>
      <c r="K537" s="149"/>
      <c r="L537" s="124" t="s">
        <v>28</v>
      </c>
      <c r="M537" s="142" t="s">
        <v>508</v>
      </c>
      <c r="N537" s="142" t="s">
        <v>508</v>
      </c>
      <c r="O537" s="141" t="s">
        <v>508</v>
      </c>
      <c r="P537" s="141">
        <f t="shared" si="368"/>
        <v>0</v>
      </c>
      <c r="Q537" s="141">
        <f t="shared" si="360"/>
        <v>0</v>
      </c>
      <c r="R537" s="141" t="str">
        <f>IF(Q537&gt;=80,"A+",IF(Q537&gt;=70,"A",IF(Q537&gt;=60,"A-",IF(Q537&gt;=50,"B",IF(Q537&gt;=40,"C",IF(Q537&gt;=33,"D",IF(Q537&lt;33,"F")))))))</f>
        <v>F</v>
      </c>
      <c r="S537" s="141">
        <f t="shared" si="370"/>
        <v>0</v>
      </c>
      <c r="T537" s="148">
        <f>IF(S537&gt;2,S537-2,0)</f>
        <v>0</v>
      </c>
      <c r="U537" s="235"/>
    </row>
    <row r="538" spans="1:23" x14ac:dyDescent="0.25">
      <c r="A538" s="124" t="s">
        <v>79</v>
      </c>
      <c r="B538" s="145">
        <f>SUM(B526,B529,B530:B537)</f>
        <v>0</v>
      </c>
      <c r="C538" s="145">
        <f>SUM(C526,C530:C537)</f>
        <v>0</v>
      </c>
      <c r="D538" s="145">
        <f>SUM(D533:D537)</f>
        <v>0</v>
      </c>
      <c r="E538" s="164">
        <f>SUM(B538:D538)</f>
        <v>0</v>
      </c>
      <c r="F538" s="141"/>
      <c r="G538" s="162">
        <f>COUNTIF(G524:G536,"=F")</f>
        <v>3</v>
      </c>
      <c r="H538" s="146">
        <f>IF(OR(H524=0,H527=0,H530=0,H531=0,H532=0,H533=0,H534=0,H535=0,H536=0),0,SUM(H524+H527+H530+H531+H532+H533+H534+H535+H536+I537))</f>
        <v>0</v>
      </c>
      <c r="I538" s="163" t="s">
        <v>460</v>
      </c>
      <c r="J538" s="166" t="str">
        <f>IF(OR(H524&lt;1,H527&lt;1,H530&lt;1,H531&lt;1,H532&lt;1,H533&lt;1,H534&lt;1,H535&lt;1,H536&lt;1),"F",IF(J524&lt;2,"D",IF(J524&lt;3,"C",IF(J524&lt;3.5,"B",IF(J524&lt;4,"A-",IF(J524&lt;5,"A","A+"))))))</f>
        <v>F</v>
      </c>
      <c r="K538" s="149"/>
      <c r="L538" s="124" t="s">
        <v>79</v>
      </c>
      <c r="M538" s="145">
        <f>SUM(M526,M529,M530:M537)</f>
        <v>0</v>
      </c>
      <c r="N538" s="145">
        <f>SUM(N526,N530:N537)</f>
        <v>0</v>
      </c>
      <c r="O538" s="145">
        <f>SUM(O533:O537)</f>
        <v>0</v>
      </c>
      <c r="P538" s="164">
        <f>SUM(M538:O538)</f>
        <v>0</v>
      </c>
      <c r="Q538" s="141"/>
      <c r="R538" s="162">
        <f>COUNTIF(R524:R536,"=F")</f>
        <v>3</v>
      </c>
      <c r="S538" s="146">
        <f>IF(OR(S524=0,S527=0,S530=0,S531=0,S532=0,S533=0,S534=0,S535=0,S536=0),0,SUM(S524+S527+S530+S531+S532+S533+S534+S535+S536+T537))</f>
        <v>0</v>
      </c>
      <c r="T538" s="163" t="s">
        <v>460</v>
      </c>
      <c r="U538" s="166" t="str">
        <f>IF(OR(S524&lt;1,S527&lt;1,S530&lt;1,S531&lt;1,S532&lt;1,S533&lt;1,S534&lt;1,S535&lt;1,S536&lt;1),"F",IF(U524&lt;2,"D",IF(U524&lt;3,"C",IF(U524&lt;3.5,"B",IF(U524&lt;4,"A-",IF(U524&lt;5,"A","A+"))))))</f>
        <v>F</v>
      </c>
    </row>
    <row r="539" spans="1:23" s="129" customFormat="1" ht="21.75" x14ac:dyDescent="0.3">
      <c r="A539" s="130" t="s">
        <v>1</v>
      </c>
      <c r="B539" s="236" t="s">
        <v>515</v>
      </c>
      <c r="C539" s="237"/>
      <c r="D539" s="237"/>
      <c r="E539" s="237"/>
      <c r="F539" s="237"/>
      <c r="G539" s="237"/>
      <c r="H539" s="237"/>
      <c r="I539" s="237"/>
      <c r="J539" s="238"/>
      <c r="K539" s="121"/>
      <c r="L539" s="130" t="s">
        <v>1</v>
      </c>
      <c r="M539" s="236" t="s">
        <v>485</v>
      </c>
      <c r="N539" s="237"/>
      <c r="O539" s="237"/>
      <c r="P539" s="237"/>
      <c r="Q539" s="237"/>
      <c r="R539" s="237"/>
      <c r="S539" s="237"/>
      <c r="T539" s="237"/>
      <c r="U539" s="238"/>
    </row>
    <row r="540" spans="1:23" ht="15" x14ac:dyDescent="0.25">
      <c r="A540" s="124" t="s">
        <v>3</v>
      </c>
      <c r="B540" s="125" t="s">
        <v>4</v>
      </c>
      <c r="C540" s="125" t="s">
        <v>5</v>
      </c>
      <c r="D540" s="125" t="s">
        <v>6</v>
      </c>
      <c r="E540" s="125" t="s">
        <v>7</v>
      </c>
      <c r="F540" s="125" t="s">
        <v>8</v>
      </c>
      <c r="G540" s="125" t="s">
        <v>9</v>
      </c>
      <c r="H540" s="126" t="s">
        <v>78</v>
      </c>
      <c r="I540" s="161" t="s">
        <v>458</v>
      </c>
      <c r="J540" s="161" t="s">
        <v>459</v>
      </c>
      <c r="K540" s="149"/>
      <c r="L540" s="124" t="s">
        <v>3</v>
      </c>
      <c r="M540" s="125" t="s">
        <v>4</v>
      </c>
      <c r="N540" s="125" t="s">
        <v>5</v>
      </c>
      <c r="O540" s="125" t="s">
        <v>6</v>
      </c>
      <c r="P540" s="125" t="s">
        <v>7</v>
      </c>
      <c r="Q540" s="125" t="s">
        <v>8</v>
      </c>
      <c r="R540" s="125" t="s">
        <v>9</v>
      </c>
      <c r="S540" s="126" t="s">
        <v>78</v>
      </c>
      <c r="T540" s="161" t="s">
        <v>458</v>
      </c>
      <c r="U540" s="161" t="s">
        <v>459</v>
      </c>
    </row>
    <row r="541" spans="1:23" ht="15" customHeight="1" x14ac:dyDescent="0.25">
      <c r="A541" s="127" t="s">
        <v>10</v>
      </c>
      <c r="B541" s="141">
        <v>25</v>
      </c>
      <c r="C541" s="141">
        <v>10</v>
      </c>
      <c r="D541" s="141" t="s">
        <v>11</v>
      </c>
      <c r="E541" s="141">
        <f>SUM(B541:D541)</f>
        <v>35</v>
      </c>
      <c r="F541" s="224">
        <f>E543/2</f>
        <v>38</v>
      </c>
      <c r="G541" s="224" t="str">
        <f>IF(OR(B543&lt;46,C543&lt;20,E543&lt;66),"F",IF(E543&lt;80,"D",IF(E543&lt;100,"C",IF(E543&lt;120,"B",IF(E543&lt;140,"A-",IF(E543&lt;160,"A","A+"))))))</f>
        <v>F</v>
      </c>
      <c r="H541" s="227">
        <f>IF(G541="F",0,IF(G541="D",1,IF(G541="C",2,IF(G541="B",3,IF(G541="A-",3.5,IF(G541="A",4,5))))))</f>
        <v>0</v>
      </c>
      <c r="I541" s="239">
        <f>IF(OR(H541=0,H544=0,H547=0,H548=0,H549=0,H550=0,H551=0,H552=0,H553=0),0,SUM(H541+H544+H547+H548+H549+H550+H551+H552+H553)/9)</f>
        <v>0</v>
      </c>
      <c r="J541" s="233">
        <f>IF(H555=0,0,IF(H555/9&gt;=5,5,H555/9))</f>
        <v>0</v>
      </c>
      <c r="K541" s="149"/>
      <c r="L541" s="138" t="s">
        <v>10</v>
      </c>
      <c r="M541" s="141" t="s">
        <v>508</v>
      </c>
      <c r="N541" s="141" t="s">
        <v>508</v>
      </c>
      <c r="O541" s="141" t="s">
        <v>11</v>
      </c>
      <c r="P541" s="141">
        <f t="shared" ref="P541:P548" si="371">SUM(M541:O541)</f>
        <v>0</v>
      </c>
      <c r="Q541" s="224">
        <f>P543/2</f>
        <v>0</v>
      </c>
      <c r="R541" s="224" t="str">
        <f>IF(OR(M543&lt;46,N543&lt;20,P543&lt;66),"F",IF(P543&lt;80,"D",IF(P543&lt;100,"C",IF(P543&lt;120,"B",IF(P543&lt;140,"A-",IF(P543&lt;160,"A","A+"))))))</f>
        <v>F</v>
      </c>
      <c r="S541" s="227">
        <f>IF(R541="F",0,IF(R541="D",1,IF(R541="C",2,IF(R541="B",3,IF(R541="A-",3.5,IF(R541="A",4,5))))))</f>
        <v>0</v>
      </c>
      <c r="T541" s="230">
        <f>IF(OR(S541=0,S544=0,S547=0,S548=0,S549=0,S550=0,S551=0,S552=0,S553=0),0,SUM(S541+S544+S547+S548+S549+S550+S551+S552+S553)/9)</f>
        <v>0</v>
      </c>
      <c r="U541" s="233">
        <f>IF(S555=0,0,IF(S555/9&gt;=5,5,S555/9))</f>
        <v>0</v>
      </c>
    </row>
    <row r="542" spans="1:23" ht="15" customHeight="1" x14ac:dyDescent="0.25">
      <c r="A542" s="127" t="s">
        <v>12</v>
      </c>
      <c r="B542" s="142">
        <v>32</v>
      </c>
      <c r="C542" s="142">
        <v>9</v>
      </c>
      <c r="D542" s="141" t="s">
        <v>11</v>
      </c>
      <c r="E542" s="141">
        <f t="shared" ref="E542:E554" si="372">SUM(B542:D542)</f>
        <v>41</v>
      </c>
      <c r="F542" s="225"/>
      <c r="G542" s="225"/>
      <c r="H542" s="228"/>
      <c r="I542" s="240"/>
      <c r="J542" s="234"/>
      <c r="K542" s="149"/>
      <c r="L542" s="138" t="s">
        <v>12</v>
      </c>
      <c r="M542" s="142" t="s">
        <v>508</v>
      </c>
      <c r="N542" s="142" t="s">
        <v>508</v>
      </c>
      <c r="O542" s="141" t="s">
        <v>11</v>
      </c>
      <c r="P542" s="141">
        <f t="shared" si="371"/>
        <v>0</v>
      </c>
      <c r="Q542" s="225"/>
      <c r="R542" s="225"/>
      <c r="S542" s="228"/>
      <c r="T542" s="231"/>
      <c r="U542" s="234"/>
    </row>
    <row r="543" spans="1:23" ht="15" customHeight="1" x14ac:dyDescent="0.25">
      <c r="A543" s="128" t="s">
        <v>13</v>
      </c>
      <c r="B543" s="144">
        <f>SUM(B541:B542)</f>
        <v>57</v>
      </c>
      <c r="C543" s="144">
        <f>SUM(C541:C542)</f>
        <v>19</v>
      </c>
      <c r="D543" s="145" t="s">
        <v>11</v>
      </c>
      <c r="E543" s="145">
        <f t="shared" si="372"/>
        <v>76</v>
      </c>
      <c r="F543" s="226"/>
      <c r="G543" s="226"/>
      <c r="H543" s="229"/>
      <c r="I543" s="240"/>
      <c r="J543" s="234"/>
      <c r="K543" s="149"/>
      <c r="L543" s="139" t="s">
        <v>13</v>
      </c>
      <c r="M543" s="144">
        <f>SUM(M541:M542)</f>
        <v>0</v>
      </c>
      <c r="N543" s="144">
        <f>SUM(N541:N542)</f>
        <v>0</v>
      </c>
      <c r="O543" s="145" t="s">
        <v>11</v>
      </c>
      <c r="P543" s="167">
        <f t="shared" si="371"/>
        <v>0</v>
      </c>
      <c r="Q543" s="226"/>
      <c r="R543" s="226"/>
      <c r="S543" s="229"/>
      <c r="T543" s="231"/>
      <c r="U543" s="234"/>
    </row>
    <row r="544" spans="1:23" ht="15" customHeight="1" x14ac:dyDescent="0.25">
      <c r="A544" s="127" t="s">
        <v>14</v>
      </c>
      <c r="B544" s="141">
        <v>24</v>
      </c>
      <c r="C544" s="141" t="s">
        <v>11</v>
      </c>
      <c r="D544" s="141" t="s">
        <v>11</v>
      </c>
      <c r="E544" s="141">
        <f t="shared" si="372"/>
        <v>24</v>
      </c>
      <c r="F544" s="224">
        <f>E546/2</f>
        <v>18</v>
      </c>
      <c r="G544" s="224" t="str">
        <f>IF(F544&gt;=80,"A+",IF(F544&gt;=70,"A",IF(F544&gt;=60,"A-",IF(F544&gt;=50,"B",IF(F544&gt;=40,"C",IF(F544&gt;=33,"D",IF(F544&lt;33,"F")))))))</f>
        <v>F</v>
      </c>
      <c r="H544" s="227">
        <f>IF(G544="F",0,IF(G544="D",1,IF(G544="C",2,IF(G544="B",3,IF(G544="A-",3.5,IF(G544="A",4,5))))))</f>
        <v>0</v>
      </c>
      <c r="I544" s="240"/>
      <c r="J544" s="234"/>
      <c r="K544" s="149"/>
      <c r="L544" s="138" t="s">
        <v>14</v>
      </c>
      <c r="M544" s="141" t="s">
        <v>508</v>
      </c>
      <c r="N544" s="141" t="s">
        <v>11</v>
      </c>
      <c r="O544" s="141" t="s">
        <v>11</v>
      </c>
      <c r="P544" s="141">
        <f t="shared" si="371"/>
        <v>0</v>
      </c>
      <c r="Q544" s="224">
        <f>P546/2</f>
        <v>0</v>
      </c>
      <c r="R544" s="224" t="str">
        <f>IF(Q544&gt;=80,"A+",IF(Q544&gt;=70,"A",IF(Q544&gt;=60,"A-",IF(Q544&gt;=50,"B",IF(Q544&gt;=40,"C",IF(Q544&gt;=33,"D",IF(Q544&lt;33,"F")))))))</f>
        <v>F</v>
      </c>
      <c r="S544" s="227">
        <f>IF(R544="F",0,IF(R544="D",1,IF(R544="C",2,IF(R544="B",3,IF(R544="A-",3.5,IF(R544="A",4,5))))))</f>
        <v>0</v>
      </c>
      <c r="T544" s="231"/>
      <c r="U544" s="234"/>
    </row>
    <row r="545" spans="1:21" ht="15" customHeight="1" x14ac:dyDescent="0.25">
      <c r="A545" s="127" t="s">
        <v>15</v>
      </c>
      <c r="B545" s="142">
        <v>12</v>
      </c>
      <c r="C545" s="141" t="s">
        <v>11</v>
      </c>
      <c r="D545" s="141" t="s">
        <v>11</v>
      </c>
      <c r="E545" s="141">
        <f t="shared" si="372"/>
        <v>12</v>
      </c>
      <c r="F545" s="225"/>
      <c r="G545" s="225"/>
      <c r="H545" s="228"/>
      <c r="I545" s="240"/>
      <c r="J545" s="234"/>
      <c r="K545" s="149"/>
      <c r="L545" s="138" t="s">
        <v>15</v>
      </c>
      <c r="M545" s="142" t="s">
        <v>508</v>
      </c>
      <c r="N545" s="141" t="s">
        <v>11</v>
      </c>
      <c r="O545" s="141" t="s">
        <v>11</v>
      </c>
      <c r="P545" s="141">
        <f t="shared" si="371"/>
        <v>0</v>
      </c>
      <c r="Q545" s="225"/>
      <c r="R545" s="225"/>
      <c r="S545" s="228"/>
      <c r="T545" s="231"/>
      <c r="U545" s="234"/>
    </row>
    <row r="546" spans="1:21" ht="15" customHeight="1" x14ac:dyDescent="0.25">
      <c r="A546" s="128" t="s">
        <v>16</v>
      </c>
      <c r="B546" s="144">
        <f>SUM(B544:B545)</f>
        <v>36</v>
      </c>
      <c r="C546" s="145" t="s">
        <v>11</v>
      </c>
      <c r="D546" s="145" t="s">
        <v>11</v>
      </c>
      <c r="E546" s="145">
        <f t="shared" si="372"/>
        <v>36</v>
      </c>
      <c r="F546" s="226"/>
      <c r="G546" s="226"/>
      <c r="H546" s="229"/>
      <c r="I546" s="240"/>
      <c r="J546" s="234"/>
      <c r="K546" s="149"/>
      <c r="L546" s="139" t="s">
        <v>16</v>
      </c>
      <c r="M546" s="144">
        <f>SUM(M544:M545)</f>
        <v>0</v>
      </c>
      <c r="N546" s="145" t="s">
        <v>11</v>
      </c>
      <c r="O546" s="145" t="s">
        <v>11</v>
      </c>
      <c r="P546" s="167">
        <f t="shared" si="371"/>
        <v>0</v>
      </c>
      <c r="Q546" s="226"/>
      <c r="R546" s="226"/>
      <c r="S546" s="229"/>
      <c r="T546" s="231"/>
      <c r="U546" s="234"/>
    </row>
    <row r="547" spans="1:21" ht="15" customHeight="1" x14ac:dyDescent="0.25">
      <c r="A547" s="124" t="s">
        <v>17</v>
      </c>
      <c r="B547" s="142">
        <v>7</v>
      </c>
      <c r="C547" s="142">
        <v>11</v>
      </c>
      <c r="D547" s="141" t="s">
        <v>11</v>
      </c>
      <c r="E547" s="141">
        <f t="shared" si="372"/>
        <v>18</v>
      </c>
      <c r="F547" s="141">
        <f>SUM(E547)</f>
        <v>18</v>
      </c>
      <c r="G547" s="141" t="str">
        <f>IF(OR(B547&lt;23,C547&lt;10),"F",IF(E547&lt;40,"D",IF(E547&lt;50,"C",IF(E547&lt;60,"B",IF(E547&lt;70,"A-",IF(E547&lt;80,"A","A+"))))))</f>
        <v>F</v>
      </c>
      <c r="H547" s="146">
        <f t="shared" ref="H547:H554" si="373">IF(G547="F",0,IF(G547="D",1,IF(G547="C",2,IF(G547="B",3,IF(G547="A-",3.5,IF(G547="A",4,5))))))</f>
        <v>0</v>
      </c>
      <c r="I547" s="240"/>
      <c r="J547" s="234"/>
      <c r="K547" s="149"/>
      <c r="L547" s="124" t="s">
        <v>17</v>
      </c>
      <c r="M547" s="142" t="s">
        <v>508</v>
      </c>
      <c r="N547" s="142" t="s">
        <v>508</v>
      </c>
      <c r="O547" s="141" t="s">
        <v>11</v>
      </c>
      <c r="P547" s="141">
        <f t="shared" si="371"/>
        <v>0</v>
      </c>
      <c r="Q547" s="141">
        <f>SUM(P547)</f>
        <v>0</v>
      </c>
      <c r="R547" s="141" t="str">
        <f>IF(OR(M547&lt;23,N547&lt;10),"F",IF(P547&lt;40,"D",IF(P547&lt;50,"C",IF(P547&lt;60,"B",IF(P547&lt;70,"A-",IF(P547&lt;80,"A","A+"))))))</f>
        <v>D</v>
      </c>
      <c r="S547" s="146">
        <f t="shared" ref="S547:S550" si="374">IF(R547="F",0,IF(R547="D",1,IF(R547="C",2,IF(R547="B",3,IF(R547="A-",3.5,IF(R547="A",4,5))))))</f>
        <v>1</v>
      </c>
      <c r="T547" s="231"/>
      <c r="U547" s="234"/>
    </row>
    <row r="548" spans="1:21" ht="15" customHeight="1" x14ac:dyDescent="0.25">
      <c r="A548" s="124" t="s">
        <v>18</v>
      </c>
      <c r="B548" s="142">
        <v>31</v>
      </c>
      <c r="C548" s="142">
        <v>18</v>
      </c>
      <c r="D548" s="141" t="s">
        <v>11</v>
      </c>
      <c r="E548" s="141">
        <f t="shared" si="372"/>
        <v>49</v>
      </c>
      <c r="F548" s="141">
        <f t="shared" ref="F548:F554" si="375">SUM(E548)</f>
        <v>49</v>
      </c>
      <c r="G548" s="141" t="str">
        <f>IF(OR(B548&lt;23,C548&lt;10),"F",IF(E548&lt;40,"D",IF(E548&lt;50,"C",IF(E548&lt;60,"B",IF(E548&lt;70,"A-",IF(E548&lt;80,"A","A+"))))))</f>
        <v>C</v>
      </c>
      <c r="H548" s="146">
        <f t="shared" si="373"/>
        <v>2</v>
      </c>
      <c r="I548" s="240"/>
      <c r="J548" s="234"/>
      <c r="K548" s="149"/>
      <c r="L548" s="124" t="s">
        <v>18</v>
      </c>
      <c r="M548" s="142" t="s">
        <v>508</v>
      </c>
      <c r="N548" s="142" t="s">
        <v>508</v>
      </c>
      <c r="O548" s="141" t="s">
        <v>11</v>
      </c>
      <c r="P548" s="141">
        <f t="shared" si="371"/>
        <v>0</v>
      </c>
      <c r="Q548" s="141">
        <f t="shared" ref="Q548:Q554" si="376">SUM(P548)</f>
        <v>0</v>
      </c>
      <c r="R548" s="141" t="str">
        <f>IF(OR(M548&lt;23,N548&lt;10),"F",IF(P548&lt;40,"D",IF(P548&lt;50,"C",IF(P548&lt;60,"B",IF(P548&lt;70,"A-",IF(P548&lt;80,"A","A+"))))))</f>
        <v>D</v>
      </c>
      <c r="S548" s="146">
        <f t="shared" si="374"/>
        <v>1</v>
      </c>
      <c r="T548" s="231"/>
      <c r="U548" s="234"/>
    </row>
    <row r="549" spans="1:21" ht="15" customHeight="1" x14ac:dyDescent="0.25">
      <c r="A549" s="124" t="s">
        <v>2</v>
      </c>
      <c r="B549" s="142">
        <v>33</v>
      </c>
      <c r="C549" s="142">
        <v>10</v>
      </c>
      <c r="D549" s="141" t="s">
        <v>11</v>
      </c>
      <c r="E549" s="141">
        <f t="shared" si="372"/>
        <v>43</v>
      </c>
      <c r="F549" s="141">
        <f t="shared" si="375"/>
        <v>43</v>
      </c>
      <c r="G549" s="141" t="str">
        <f>IF(OR(B549&lt;23,C549&lt;10),"F",IF(E549&lt;40,"D",IF(E549&lt;50,"C",IF(E549&lt;60,"B",IF(E549&lt;70,"A-",IF(E549&lt;80,"A","A+"))))))</f>
        <v>C</v>
      </c>
      <c r="H549" s="146">
        <f t="shared" si="373"/>
        <v>2</v>
      </c>
      <c r="I549" s="240"/>
      <c r="J549" s="234"/>
      <c r="K549" s="149"/>
      <c r="L549" s="124" t="s">
        <v>2</v>
      </c>
      <c r="M549" s="142" t="s">
        <v>508</v>
      </c>
      <c r="N549" s="142" t="s">
        <v>508</v>
      </c>
      <c r="O549" s="141" t="s">
        <v>11</v>
      </c>
      <c r="P549" s="141">
        <f t="shared" ref="P549" si="377">SUM(M549:O549)</f>
        <v>0</v>
      </c>
      <c r="Q549" s="141">
        <f t="shared" ref="Q549" si="378">SUM(P549)</f>
        <v>0</v>
      </c>
      <c r="R549" s="141" t="str">
        <f>IF(OR(M549&lt;23,N549&lt;10),"F",IF(P549&lt;40,"D",IF(P549&lt;50,"C",IF(P549&lt;60,"B",IF(P549&lt;70,"A-",IF(P549&lt;80,"A","A+"))))))</f>
        <v>D</v>
      </c>
      <c r="S549" s="146">
        <f t="shared" si="374"/>
        <v>1</v>
      </c>
      <c r="T549" s="231"/>
      <c r="U549" s="234"/>
    </row>
    <row r="550" spans="1:21" ht="15" customHeight="1" x14ac:dyDescent="0.25">
      <c r="A550" s="124" t="s">
        <v>20</v>
      </c>
      <c r="B550" s="141">
        <v>0</v>
      </c>
      <c r="C550" s="142">
        <v>18</v>
      </c>
      <c r="D550" s="141">
        <v>15</v>
      </c>
      <c r="E550" s="141">
        <f>SUM(C550:D550)</f>
        <v>33</v>
      </c>
      <c r="F550" s="141">
        <f t="shared" si="375"/>
        <v>33</v>
      </c>
      <c r="G550" s="141" t="str">
        <f>IF(OR(C550&lt;8,D550&lt;8,E550&lt;17),"F",IF(E550&lt;20,"D",IF(E550&lt;25,"C",IF(E550&lt;30,"B",IF(E550&lt;35,"A-",IF(E550&lt;40,"A","A+"))))))</f>
        <v>A-</v>
      </c>
      <c r="H550" s="141">
        <f t="shared" si="373"/>
        <v>3.5</v>
      </c>
      <c r="I550" s="240"/>
      <c r="J550" s="234"/>
      <c r="K550" s="149"/>
      <c r="L550" s="124" t="s">
        <v>20</v>
      </c>
      <c r="M550" s="141">
        <v>0</v>
      </c>
      <c r="N550" s="142" t="s">
        <v>508</v>
      </c>
      <c r="O550" s="141" t="s">
        <v>508</v>
      </c>
      <c r="P550" s="141">
        <f>SUM(N550:O550)</f>
        <v>0</v>
      </c>
      <c r="Q550" s="141">
        <f t="shared" ref="Q550" si="379">SUM(P550)</f>
        <v>0</v>
      </c>
      <c r="R550" s="141" t="str">
        <f>IF(OR(N550&lt;8,O550&lt;8,P550&lt;17),"F",IF(P550&lt;20,"D",IF(P550&lt;25,"C",IF(P550&lt;30,"B",IF(P550&lt;35,"A-",IF(P550&lt;40,"A","A+"))))))</f>
        <v>F</v>
      </c>
      <c r="S550" s="141">
        <f t="shared" si="374"/>
        <v>0</v>
      </c>
      <c r="T550" s="231"/>
      <c r="U550" s="234"/>
    </row>
    <row r="551" spans="1:21" ht="15" customHeight="1" x14ac:dyDescent="0.25">
      <c r="A551" s="124" t="s">
        <v>23</v>
      </c>
      <c r="B551" s="142">
        <v>28</v>
      </c>
      <c r="C551" s="142">
        <v>10</v>
      </c>
      <c r="D551" s="141"/>
      <c r="E551" s="141">
        <f t="shared" si="372"/>
        <v>38</v>
      </c>
      <c r="F551" s="141">
        <f t="shared" si="375"/>
        <v>38</v>
      </c>
      <c r="G551" s="141" t="str">
        <f>IF(OR(B551&lt;23,C551&lt;10),"F",IF(E551&lt;40,"D",IF(E551&lt;50,"C",IF(E551&lt;60,"B",IF(E551&lt;70,"A-",IF(E551&lt;80,"A","A+"))))))</f>
        <v>D</v>
      </c>
      <c r="H551" s="146">
        <f t="shared" si="373"/>
        <v>1</v>
      </c>
      <c r="I551" s="240"/>
      <c r="J551" s="234"/>
      <c r="K551" s="149"/>
      <c r="L551" s="124" t="s">
        <v>30</v>
      </c>
      <c r="M551" s="141" t="s">
        <v>508</v>
      </c>
      <c r="N551" s="142" t="s">
        <v>508</v>
      </c>
      <c r="O551" s="141"/>
      <c r="P551" s="141">
        <f t="shared" ref="P551:P554" si="380">SUM(M551:O551)</f>
        <v>0</v>
      </c>
      <c r="Q551" s="141">
        <f t="shared" si="376"/>
        <v>0</v>
      </c>
      <c r="R551" s="141" t="str">
        <f>IF(OR(M551&lt;23,N551&lt;10),"F",IF(P551&lt;40,"D",IF(P551&lt;50,"C",IF(P551&lt;60,"B",IF(P551&lt;70,"A-",IF(P551&lt;80,"A","A+"))))))</f>
        <v>D</v>
      </c>
      <c r="S551" s="141">
        <f>IF(R551="F",0,IF(R551="D",1,IF(R551="C",2,IF(R551="B",3,IF(R551="A-",3.5,IF(R551="A",4,5))))))</f>
        <v>1</v>
      </c>
      <c r="T551" s="231"/>
      <c r="U551" s="234"/>
    </row>
    <row r="552" spans="1:21" ht="15" customHeight="1" x14ac:dyDescent="0.25">
      <c r="A552" s="124" t="s">
        <v>25</v>
      </c>
      <c r="B552" s="142">
        <v>30</v>
      </c>
      <c r="C552" s="142">
        <v>10</v>
      </c>
      <c r="D552" s="141"/>
      <c r="E552" s="141">
        <f t="shared" si="372"/>
        <v>40</v>
      </c>
      <c r="F552" s="141">
        <f t="shared" si="375"/>
        <v>40</v>
      </c>
      <c r="G552" s="141" t="str">
        <f>IF(OR(B552&lt;23,C552&lt;10),"F",IF(E552&lt;40,"D",IF(E552&lt;50,"C",IF(E552&lt;60,"B",IF(E552&lt;70,"A-",IF(E552&lt;80,"A","A+"))))))</f>
        <v>C</v>
      </c>
      <c r="H552" s="146">
        <f t="shared" si="373"/>
        <v>2</v>
      </c>
      <c r="I552" s="240"/>
      <c r="J552" s="234"/>
      <c r="K552" s="149"/>
      <c r="L552" s="124" t="s">
        <v>438</v>
      </c>
      <c r="M552" s="142" t="s">
        <v>508</v>
      </c>
      <c r="N552" s="142" t="s">
        <v>508</v>
      </c>
      <c r="O552" s="141"/>
      <c r="P552" s="141">
        <f t="shared" si="380"/>
        <v>0</v>
      </c>
      <c r="Q552" s="141">
        <f t="shared" si="376"/>
        <v>0</v>
      </c>
      <c r="R552" s="141" t="str">
        <f>IF(OR(M552&lt;23,N552&lt;10),"F",IF(P552&lt;40,"D",IF(P552&lt;50,"C",IF(P552&lt;60,"B",IF(P552&lt;70,"A-",IF(P552&lt;80,"A","A+"))))))</f>
        <v>D</v>
      </c>
      <c r="S552" s="141">
        <f t="shared" ref="S552:S554" si="381">IF(R552="F",0,IF(R552="D",1,IF(R552="C",2,IF(R552="B",3,IF(R552="A-",3.5,IF(R552="A",4,5))))))</f>
        <v>1</v>
      </c>
      <c r="T552" s="231"/>
      <c r="U552" s="234"/>
    </row>
    <row r="553" spans="1:21" ht="15" customHeight="1" x14ac:dyDescent="0.25">
      <c r="A553" s="124" t="s">
        <v>21</v>
      </c>
      <c r="B553" s="142">
        <v>23</v>
      </c>
      <c r="C553" s="142">
        <v>11</v>
      </c>
      <c r="D553" s="141"/>
      <c r="E553" s="141">
        <f t="shared" si="372"/>
        <v>34</v>
      </c>
      <c r="F553" s="141">
        <f t="shared" si="375"/>
        <v>34</v>
      </c>
      <c r="G553" s="141" t="str">
        <f>IF(OR(B553&lt;23,C553&lt;10),"F",IF(E553&lt;40,"D",IF(E553&lt;50,"C",IF(E553&lt;60,"B",IF(E553&lt;70,"A-",IF(E553&lt;80,"A","A+"))))))</f>
        <v>D</v>
      </c>
      <c r="H553" s="146">
        <f t="shared" si="373"/>
        <v>1</v>
      </c>
      <c r="I553" s="241"/>
      <c r="J553" s="234"/>
      <c r="K553" s="149"/>
      <c r="L553" s="124" t="s">
        <v>32</v>
      </c>
      <c r="M553" s="142" t="s">
        <v>508</v>
      </c>
      <c r="N553" s="142" t="s">
        <v>508</v>
      </c>
      <c r="O553" s="141"/>
      <c r="P553" s="141">
        <f t="shared" si="380"/>
        <v>0</v>
      </c>
      <c r="Q553" s="141">
        <f t="shared" si="376"/>
        <v>0</v>
      </c>
      <c r="R553" s="141" t="str">
        <f>IF(OR(M553&lt;23,N553&lt;10),"F",IF(P553&lt;40,"D",IF(P553&lt;50,"C",IF(P553&lt;60,"B",IF(P553&lt;70,"A-",IF(P553&lt;80,"A","A+"))))))</f>
        <v>D</v>
      </c>
      <c r="S553" s="141">
        <f t="shared" si="381"/>
        <v>1</v>
      </c>
      <c r="T553" s="232"/>
      <c r="U553" s="234"/>
    </row>
    <row r="554" spans="1:21" ht="15" customHeight="1" x14ac:dyDescent="0.25">
      <c r="A554" s="124" t="s">
        <v>28</v>
      </c>
      <c r="B554" s="142">
        <v>21</v>
      </c>
      <c r="C554" s="142">
        <v>13</v>
      </c>
      <c r="D554" s="141">
        <v>20</v>
      </c>
      <c r="E554" s="141">
        <f t="shared" si="372"/>
        <v>54</v>
      </c>
      <c r="F554" s="141">
        <f t="shared" si="375"/>
        <v>54</v>
      </c>
      <c r="G554" s="141" t="str">
        <f>IF(F554&gt;=80,"A+",IF(F554&gt;=70,"A",IF(F554&gt;=60,"A-",IF(F554&gt;=50,"B",IF(F554&gt;=40,"C",IF(F554&gt;=33,"D",IF(F554&lt;33,"F")))))))</f>
        <v>B</v>
      </c>
      <c r="H554" s="146">
        <f t="shared" si="373"/>
        <v>3</v>
      </c>
      <c r="I554" s="148">
        <f>IF(H554&gt;2,H554-2,0)</f>
        <v>1</v>
      </c>
      <c r="J554" s="235"/>
      <c r="K554" s="149"/>
      <c r="L554" s="124" t="s">
        <v>28</v>
      </c>
      <c r="M554" s="142" t="s">
        <v>508</v>
      </c>
      <c r="N554" s="142" t="s">
        <v>508</v>
      </c>
      <c r="O554" s="141" t="s">
        <v>508</v>
      </c>
      <c r="P554" s="141">
        <f t="shared" si="380"/>
        <v>0</v>
      </c>
      <c r="Q554" s="141">
        <f t="shared" si="376"/>
        <v>0</v>
      </c>
      <c r="R554" s="141" t="str">
        <f>IF(Q554&gt;=80,"A+",IF(Q554&gt;=70,"A",IF(Q554&gt;=60,"A-",IF(Q554&gt;=50,"B",IF(Q554&gt;=40,"C",IF(Q554&gt;=33,"D",IF(Q554&lt;33,"F")))))))</f>
        <v>F</v>
      </c>
      <c r="S554" s="141">
        <f t="shared" si="381"/>
        <v>0</v>
      </c>
      <c r="T554" s="148">
        <f>IF(S554&gt;2,S554-2,0)</f>
        <v>0</v>
      </c>
      <c r="U554" s="235"/>
    </row>
    <row r="555" spans="1:21" x14ac:dyDescent="0.25">
      <c r="A555" s="124" t="s">
        <v>79</v>
      </c>
      <c r="B555" s="145">
        <f>SUM(B543,B546,B547:B554)</f>
        <v>266</v>
      </c>
      <c r="C555" s="145">
        <f>SUM(C543,C547:C554)</f>
        <v>120</v>
      </c>
      <c r="D555" s="145">
        <f>SUM(D550:D554)</f>
        <v>35</v>
      </c>
      <c r="E555" s="164">
        <f>SUM(B555:D555)</f>
        <v>421</v>
      </c>
      <c r="F555" s="141"/>
      <c r="G555" s="162">
        <f>COUNTIF(G541:G553,"=F")</f>
        <v>3</v>
      </c>
      <c r="H555" s="146">
        <f>IF(OR(H541=0,H544=0,H547=0,H548=0,H549=0,H550=0,H551=0,H552=0,H553=0),0,SUM(H541+H544+H547+H548+H549+H550+H551+H552+H553+I554))</f>
        <v>0</v>
      </c>
      <c r="I555" s="163" t="s">
        <v>460</v>
      </c>
      <c r="J555" s="166" t="str">
        <f>IF(OR(H541&lt;1,H544&lt;1,H547&lt;1,H548&lt;1,H549&lt;1,H550&lt;1,H551&lt;1,H552&lt;1,H553&lt;1),"F",IF(J541&lt;2,"D",IF(J541&lt;3,"C",IF(J541&lt;3.5,"B",IF(J541&lt;4,"A-",IF(J541&lt;5,"A","A+"))))))</f>
        <v>F</v>
      </c>
      <c r="K555" s="149"/>
      <c r="L555" s="124" t="s">
        <v>79</v>
      </c>
      <c r="M555" s="145">
        <f>SUM(M543,M546,M547:M554)</f>
        <v>0</v>
      </c>
      <c r="N555" s="145">
        <f>SUM(N543,N547:N554)</f>
        <v>0</v>
      </c>
      <c r="O555" s="145">
        <f>SUM(O550:O554)</f>
        <v>0</v>
      </c>
      <c r="P555" s="164">
        <f>SUM(M555:O555)</f>
        <v>0</v>
      </c>
      <c r="Q555" s="141"/>
      <c r="R555" s="162">
        <f>COUNTIF(R541:R553,"=F")</f>
        <v>3</v>
      </c>
      <c r="S555" s="146">
        <f>IF(OR(S541=0,S544=0,S547=0,S548=0,S549=0,S550=0,S551=0,S552=0,S553=0),0,SUM(S541+S544+S547+S548+S549+S550+S551+S552+S553+T554))</f>
        <v>0</v>
      </c>
      <c r="T555" s="163" t="s">
        <v>460</v>
      </c>
      <c r="U555" s="166" t="str">
        <f>IF(OR(S541&lt;1,S544&lt;1,S547&lt;1,S548&lt;1,S549&lt;1,S550&lt;1,S551&lt;1,S552&lt;1,S553&lt;1),"F",IF(U541&lt;2,"D",IF(U541&lt;3,"C",IF(U541&lt;3.5,"B",IF(U541&lt;4,"A-",IF(U541&lt;5,"A","A+"))))))</f>
        <v>F</v>
      </c>
    </row>
    <row r="556" spans="1:21" ht="27.75" x14ac:dyDescent="0.25">
      <c r="A556" s="242" t="s">
        <v>436</v>
      </c>
      <c r="B556" s="242"/>
      <c r="C556" s="242"/>
      <c r="D556" s="242"/>
      <c r="E556" s="242"/>
      <c r="F556" s="242"/>
      <c r="G556" s="242"/>
      <c r="H556" s="242"/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</row>
    <row r="557" spans="1:21" ht="19.5" x14ac:dyDescent="0.25">
      <c r="A557" s="243" t="s">
        <v>440</v>
      </c>
      <c r="B557" s="243"/>
      <c r="C557" s="243"/>
      <c r="D557" s="243"/>
      <c r="E557" s="243"/>
      <c r="F557" s="243"/>
      <c r="G557" s="243"/>
      <c r="H557" s="243"/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</row>
    <row r="558" spans="1:21" ht="19.5" x14ac:dyDescent="0.25">
      <c r="A558" s="244" t="s">
        <v>513</v>
      </c>
      <c r="B558" s="244"/>
      <c r="C558" s="244"/>
      <c r="D558" s="244"/>
      <c r="E558" s="244"/>
      <c r="F558" s="244"/>
      <c r="G558" s="244"/>
      <c r="H558" s="244"/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</row>
    <row r="559" spans="1:21" s="129" customFormat="1" ht="21.75" x14ac:dyDescent="0.3">
      <c r="A559" s="130" t="s">
        <v>1</v>
      </c>
      <c r="B559" s="236" t="s">
        <v>486</v>
      </c>
      <c r="C559" s="237"/>
      <c r="D559" s="237"/>
      <c r="E559" s="237"/>
      <c r="F559" s="237"/>
      <c r="G559" s="237"/>
      <c r="H559" s="237"/>
      <c r="I559" s="237"/>
      <c r="J559" s="238"/>
      <c r="K559" s="121"/>
      <c r="L559" s="130" t="s">
        <v>1</v>
      </c>
      <c r="M559" s="236" t="s">
        <v>449</v>
      </c>
      <c r="N559" s="237"/>
      <c r="O559" s="237"/>
      <c r="P559" s="237"/>
      <c r="Q559" s="237"/>
      <c r="R559" s="237"/>
      <c r="S559" s="237"/>
      <c r="T559" s="237"/>
      <c r="U559" s="238"/>
    </row>
    <row r="560" spans="1:21" ht="15" x14ac:dyDescent="0.25">
      <c r="A560" s="124" t="s">
        <v>3</v>
      </c>
      <c r="B560" s="125" t="s">
        <v>4</v>
      </c>
      <c r="C560" s="125" t="s">
        <v>5</v>
      </c>
      <c r="D560" s="125" t="s">
        <v>6</v>
      </c>
      <c r="E560" s="125" t="s">
        <v>7</v>
      </c>
      <c r="F560" s="125" t="s">
        <v>8</v>
      </c>
      <c r="G560" s="125" t="s">
        <v>9</v>
      </c>
      <c r="H560" s="126" t="s">
        <v>78</v>
      </c>
      <c r="I560" s="161" t="s">
        <v>458</v>
      </c>
      <c r="J560" s="161" t="s">
        <v>459</v>
      </c>
      <c r="K560" s="50"/>
      <c r="L560" s="124" t="s">
        <v>3</v>
      </c>
      <c r="M560" s="125" t="s">
        <v>4</v>
      </c>
      <c r="N560" s="125" t="s">
        <v>5</v>
      </c>
      <c r="O560" s="125" t="s">
        <v>6</v>
      </c>
      <c r="P560" s="125" t="s">
        <v>7</v>
      </c>
      <c r="Q560" s="125" t="s">
        <v>8</v>
      </c>
      <c r="R560" s="125" t="s">
        <v>9</v>
      </c>
      <c r="S560" s="126" t="s">
        <v>78</v>
      </c>
      <c r="T560" s="161" t="s">
        <v>458</v>
      </c>
      <c r="U560" s="161" t="s">
        <v>459</v>
      </c>
    </row>
    <row r="561" spans="1:21" ht="15" customHeight="1" x14ac:dyDescent="0.25">
      <c r="A561" s="138" t="s">
        <v>10</v>
      </c>
      <c r="B561" s="141" t="s">
        <v>508</v>
      </c>
      <c r="C561" s="141" t="s">
        <v>508</v>
      </c>
      <c r="D561" s="141" t="s">
        <v>11</v>
      </c>
      <c r="E561" s="141">
        <f t="shared" ref="E561:E568" si="382">SUM(B561:D561)</f>
        <v>0</v>
      </c>
      <c r="F561" s="224">
        <f>E563/2</f>
        <v>0</v>
      </c>
      <c r="G561" s="224" t="str">
        <f>IF(OR(B563&lt;46,C563&lt;20,E563&lt;66),"F",IF(E563&lt;80,"D",IF(E563&lt;100,"C",IF(E563&lt;120,"B",IF(E563&lt;140,"A-",IF(E563&lt;160,"A","A+"))))))</f>
        <v>F</v>
      </c>
      <c r="H561" s="227">
        <f>IF(G561="F",0,IF(G561="D",1,IF(G561="C",2,IF(G561="B",3,IF(G561="A-",3.5,IF(G561="A",4,5))))))</f>
        <v>0</v>
      </c>
      <c r="I561" s="230">
        <f>IF(OR(H561=0,H564=0,H567=0,H568=0,H569=0,H570=0,H571=0,H572=0,H573=0),0,SUM(H561+H564+H567+H568+H569+H570+H571+H572+H573)/9)</f>
        <v>0</v>
      </c>
      <c r="J561" s="233">
        <f>IF(H575=0,0,IF(H575/9&gt;=5,5,H575/9))</f>
        <v>0</v>
      </c>
      <c r="K561" s="149"/>
      <c r="L561" s="127" t="s">
        <v>10</v>
      </c>
      <c r="M561" s="141">
        <v>26</v>
      </c>
      <c r="N561" s="141">
        <v>19</v>
      </c>
      <c r="O561" s="141" t="s">
        <v>11</v>
      </c>
      <c r="P561" s="141">
        <f>SUM(M561:O561)</f>
        <v>45</v>
      </c>
      <c r="Q561" s="224">
        <f>P563/2</f>
        <v>43.5</v>
      </c>
      <c r="R561" s="224" t="str">
        <f>IF(OR(M563&lt;46,N563&lt;20,P563&lt;66),"F",IF(P563&lt;80,"D",IF(P563&lt;100,"C",IF(P563&lt;120,"B",IF(P563&lt;140,"A-",IF(P563&lt;160,"A","A+"))))))</f>
        <v>C</v>
      </c>
      <c r="S561" s="224">
        <f>IF(R561="F",0,IF(R561="D",1,IF(R561="C",2,IF(R561="B",3,IF(R561="A-",3.5,IF(R561="A",4,5))))))</f>
        <v>2</v>
      </c>
      <c r="T561" s="230">
        <f>IF(OR(S561=0,S564=0,S567=0,S568=0,S569=0,S570=0,S571=0,S572=0,S573=0),0,SUM(S561+S564+S567+S568+S569+S570+S571+S572+S573)/9)</f>
        <v>3.2777777777777777</v>
      </c>
      <c r="U561" s="233">
        <f>IF(S575=0,0,IF(S575/9&gt;=5,5,S575/9))</f>
        <v>3.6111111111111112</v>
      </c>
    </row>
    <row r="562" spans="1:21" ht="15" customHeight="1" x14ac:dyDescent="0.25">
      <c r="A562" s="138" t="s">
        <v>12</v>
      </c>
      <c r="B562" s="142" t="s">
        <v>508</v>
      </c>
      <c r="C562" s="142" t="s">
        <v>508</v>
      </c>
      <c r="D562" s="141" t="s">
        <v>11</v>
      </c>
      <c r="E562" s="141">
        <f t="shared" si="382"/>
        <v>0</v>
      </c>
      <c r="F562" s="225"/>
      <c r="G562" s="225"/>
      <c r="H562" s="228"/>
      <c r="I562" s="231"/>
      <c r="J562" s="234"/>
      <c r="K562" s="149"/>
      <c r="L562" s="127" t="s">
        <v>12</v>
      </c>
      <c r="M562" s="142">
        <v>30</v>
      </c>
      <c r="N562" s="142">
        <v>12</v>
      </c>
      <c r="O562" s="141" t="s">
        <v>11</v>
      </c>
      <c r="P562" s="141">
        <f t="shared" ref="P562:P569" si="383">SUM(M562:O562)</f>
        <v>42</v>
      </c>
      <c r="Q562" s="225"/>
      <c r="R562" s="225"/>
      <c r="S562" s="225"/>
      <c r="T562" s="231"/>
      <c r="U562" s="234"/>
    </row>
    <row r="563" spans="1:21" ht="15" customHeight="1" x14ac:dyDescent="0.25">
      <c r="A563" s="139" t="s">
        <v>13</v>
      </c>
      <c r="B563" s="144">
        <f>SUM(B561:B562)</f>
        <v>0</v>
      </c>
      <c r="C563" s="144">
        <f>SUM(C561:C562)</f>
        <v>0</v>
      </c>
      <c r="D563" s="145" t="s">
        <v>11</v>
      </c>
      <c r="E563" s="167">
        <f t="shared" si="382"/>
        <v>0</v>
      </c>
      <c r="F563" s="226"/>
      <c r="G563" s="226"/>
      <c r="H563" s="229"/>
      <c r="I563" s="231"/>
      <c r="J563" s="234"/>
      <c r="K563" s="149"/>
      <c r="L563" s="128" t="s">
        <v>13</v>
      </c>
      <c r="M563" s="144">
        <f>SUM(M561:M562)</f>
        <v>56</v>
      </c>
      <c r="N563" s="144">
        <f>SUM(N561:N562)</f>
        <v>31</v>
      </c>
      <c r="O563" s="145" t="s">
        <v>11</v>
      </c>
      <c r="P563" s="145">
        <f t="shared" si="383"/>
        <v>87</v>
      </c>
      <c r="Q563" s="226"/>
      <c r="R563" s="226"/>
      <c r="S563" s="226"/>
      <c r="T563" s="231"/>
      <c r="U563" s="234"/>
    </row>
    <row r="564" spans="1:21" ht="15" customHeight="1" x14ac:dyDescent="0.25">
      <c r="A564" s="138" t="s">
        <v>14</v>
      </c>
      <c r="B564" s="141" t="s">
        <v>508</v>
      </c>
      <c r="C564" s="141" t="s">
        <v>11</v>
      </c>
      <c r="D564" s="141" t="s">
        <v>11</v>
      </c>
      <c r="E564" s="141">
        <f t="shared" si="382"/>
        <v>0</v>
      </c>
      <c r="F564" s="224">
        <f>E566/2</f>
        <v>0</v>
      </c>
      <c r="G564" s="224" t="str">
        <f>IF(F564&gt;=80,"A+",IF(F564&gt;=70,"A",IF(F564&gt;=60,"A-",IF(F564&gt;=50,"B",IF(F564&gt;=40,"C",IF(F564&gt;=33,"D",IF(F564&lt;33,"F")))))))</f>
        <v>F</v>
      </c>
      <c r="H564" s="227">
        <f>IF(G564="F",0,IF(G564="D",1,IF(G564="C",2,IF(G564="B",3,IF(G564="A-",3.5,IF(G564="A",4,5))))))</f>
        <v>0</v>
      </c>
      <c r="I564" s="231"/>
      <c r="J564" s="234"/>
      <c r="K564" s="149"/>
      <c r="L564" s="127" t="s">
        <v>14</v>
      </c>
      <c r="M564" s="141">
        <v>48</v>
      </c>
      <c r="N564" s="141" t="s">
        <v>11</v>
      </c>
      <c r="O564" s="141" t="s">
        <v>11</v>
      </c>
      <c r="P564" s="141">
        <f t="shared" si="383"/>
        <v>48</v>
      </c>
      <c r="Q564" s="224">
        <f>P566/2</f>
        <v>47</v>
      </c>
      <c r="R564" s="224" t="str">
        <f>IF(Q564&lt;33,"F",IF(Q564&lt;40,"D",IF(Q564&lt;50,"C",IF(Q564&lt;60,"B",IF(Q564&lt;70,"A-",IF(Q564&lt;80,"A","A+"))))))</f>
        <v>C</v>
      </c>
      <c r="S564" s="224">
        <f>IF(R564="F",0,IF(R564="D",1,IF(R564="C",2,IF(R564="B",3,IF(R564="A-",3.5,IF(R564="A",4,5))))))</f>
        <v>2</v>
      </c>
      <c r="T564" s="231"/>
      <c r="U564" s="234"/>
    </row>
    <row r="565" spans="1:21" ht="15" customHeight="1" x14ac:dyDescent="0.25">
      <c r="A565" s="138" t="s">
        <v>15</v>
      </c>
      <c r="B565" s="142" t="s">
        <v>508</v>
      </c>
      <c r="C565" s="141" t="s">
        <v>11</v>
      </c>
      <c r="D565" s="141" t="s">
        <v>11</v>
      </c>
      <c r="E565" s="141">
        <f t="shared" si="382"/>
        <v>0</v>
      </c>
      <c r="F565" s="225"/>
      <c r="G565" s="225"/>
      <c r="H565" s="228"/>
      <c r="I565" s="231"/>
      <c r="J565" s="234"/>
      <c r="K565" s="149"/>
      <c r="L565" s="127" t="s">
        <v>15</v>
      </c>
      <c r="M565" s="142">
        <v>46</v>
      </c>
      <c r="N565" s="141" t="s">
        <v>11</v>
      </c>
      <c r="O565" s="141" t="s">
        <v>11</v>
      </c>
      <c r="P565" s="141">
        <f t="shared" si="383"/>
        <v>46</v>
      </c>
      <c r="Q565" s="225"/>
      <c r="R565" s="225"/>
      <c r="S565" s="225"/>
      <c r="T565" s="231"/>
      <c r="U565" s="234"/>
    </row>
    <row r="566" spans="1:21" ht="15" customHeight="1" x14ac:dyDescent="0.25">
      <c r="A566" s="139" t="s">
        <v>16</v>
      </c>
      <c r="B566" s="144">
        <f>SUM(B564:B565)</f>
        <v>0</v>
      </c>
      <c r="C566" s="145" t="s">
        <v>11</v>
      </c>
      <c r="D566" s="145" t="s">
        <v>11</v>
      </c>
      <c r="E566" s="167">
        <f t="shared" si="382"/>
        <v>0</v>
      </c>
      <c r="F566" s="226"/>
      <c r="G566" s="226"/>
      <c r="H566" s="229"/>
      <c r="I566" s="231"/>
      <c r="J566" s="234"/>
      <c r="K566" s="149"/>
      <c r="L566" s="128" t="s">
        <v>16</v>
      </c>
      <c r="M566" s="144">
        <f>SUM(M564:M565)</f>
        <v>94</v>
      </c>
      <c r="N566" s="145" t="s">
        <v>11</v>
      </c>
      <c r="O566" s="145" t="s">
        <v>11</v>
      </c>
      <c r="P566" s="145">
        <f t="shared" si="383"/>
        <v>94</v>
      </c>
      <c r="Q566" s="226"/>
      <c r="R566" s="226"/>
      <c r="S566" s="226"/>
      <c r="T566" s="231"/>
      <c r="U566" s="234"/>
    </row>
    <row r="567" spans="1:21" ht="15" customHeight="1" x14ac:dyDescent="0.25">
      <c r="A567" s="124" t="s">
        <v>17</v>
      </c>
      <c r="B567" s="142" t="s">
        <v>508</v>
      </c>
      <c r="C567" s="142" t="s">
        <v>508</v>
      </c>
      <c r="D567" s="141" t="s">
        <v>11</v>
      </c>
      <c r="E567" s="141">
        <f t="shared" si="382"/>
        <v>0</v>
      </c>
      <c r="F567" s="141">
        <f>SUM(E567)</f>
        <v>0</v>
      </c>
      <c r="G567" s="141" t="str">
        <f>IF(OR(B567&lt;23,C567&lt;10),"F",IF(E567&lt;40,"D",IF(E567&lt;50,"C",IF(E567&lt;60,"B",IF(E567&lt;70,"A-",IF(E567&lt;80,"A","A+"))))))</f>
        <v>D</v>
      </c>
      <c r="H567" s="146">
        <f t="shared" ref="H567:H570" si="384">IF(G567="F",0,IF(G567="D",1,IF(G567="C",2,IF(G567="B",3,IF(G567="A-",3.5,IF(G567="A",4,5))))))</f>
        <v>1</v>
      </c>
      <c r="I567" s="231"/>
      <c r="J567" s="234"/>
      <c r="K567" s="149"/>
      <c r="L567" s="124" t="s">
        <v>17</v>
      </c>
      <c r="M567" s="142">
        <v>43</v>
      </c>
      <c r="N567" s="142">
        <v>20</v>
      </c>
      <c r="O567" s="141" t="s">
        <v>11</v>
      </c>
      <c r="P567" s="141">
        <f t="shared" si="383"/>
        <v>63</v>
      </c>
      <c r="Q567" s="141">
        <f>SUM(P567)</f>
        <v>63</v>
      </c>
      <c r="R567" s="141" t="str">
        <f>IF(OR(M567&lt;23,N567&lt;10),"F",IF(P567&lt;40,"D",IF(P567&lt;50,"C",IF(P567&lt;60,"B",IF(P567&lt;70,"A-",IF(P567&lt;80,"A","A+"))))))</f>
        <v>A-</v>
      </c>
      <c r="S567" s="141">
        <f t="shared" ref="S567:S574" si="385">IF(R567="F",0,IF(R567="D",1,IF(R567="C",2,IF(R567="B",3,IF(R567="A-",3.5,IF(R567="A",4,5))))))</f>
        <v>3.5</v>
      </c>
      <c r="T567" s="231"/>
      <c r="U567" s="234"/>
    </row>
    <row r="568" spans="1:21" ht="15" customHeight="1" x14ac:dyDescent="0.25">
      <c r="A568" s="124" t="s">
        <v>18</v>
      </c>
      <c r="B568" s="142" t="s">
        <v>508</v>
      </c>
      <c r="C568" s="142" t="s">
        <v>508</v>
      </c>
      <c r="D568" s="141" t="s">
        <v>11</v>
      </c>
      <c r="E568" s="141">
        <f t="shared" si="382"/>
        <v>0</v>
      </c>
      <c r="F568" s="141">
        <f t="shared" ref="F568:F574" si="386">SUM(E568)</f>
        <v>0</v>
      </c>
      <c r="G568" s="141" t="str">
        <f>IF(OR(B568&lt;23,C568&lt;10),"F",IF(E568&lt;40,"D",IF(E568&lt;50,"C",IF(E568&lt;60,"B",IF(E568&lt;70,"A-",IF(E568&lt;80,"A","A+"))))))</f>
        <v>D</v>
      </c>
      <c r="H568" s="146">
        <f t="shared" si="384"/>
        <v>1</v>
      </c>
      <c r="I568" s="231"/>
      <c r="J568" s="234"/>
      <c r="K568" s="149"/>
      <c r="L568" s="124" t="s">
        <v>18</v>
      </c>
      <c r="M568" s="142">
        <v>33</v>
      </c>
      <c r="N568" s="142">
        <v>23</v>
      </c>
      <c r="O568" s="141" t="s">
        <v>11</v>
      </c>
      <c r="P568" s="141">
        <f t="shared" si="383"/>
        <v>56</v>
      </c>
      <c r="Q568" s="141">
        <f t="shared" ref="Q568:Q569" si="387">SUM(P568)</f>
        <v>56</v>
      </c>
      <c r="R568" s="141" t="str">
        <f>IF(OR(M568&lt;23,N568&lt;10),"F",IF(P568&lt;40,"D",IF(P568&lt;50,"C",IF(P568&lt;60,"B",IF(P568&lt;70,"A-",IF(P568&lt;80,"A","A+"))))))</f>
        <v>B</v>
      </c>
      <c r="S568" s="141">
        <f t="shared" si="385"/>
        <v>3</v>
      </c>
      <c r="T568" s="231"/>
      <c r="U568" s="234"/>
    </row>
    <row r="569" spans="1:21" ht="15" customHeight="1" x14ac:dyDescent="0.25">
      <c r="A569" s="124" t="s">
        <v>2</v>
      </c>
      <c r="B569" s="142" t="s">
        <v>508</v>
      </c>
      <c r="C569" s="142" t="s">
        <v>508</v>
      </c>
      <c r="D569" s="141" t="s">
        <v>11</v>
      </c>
      <c r="E569" s="141">
        <f t="shared" ref="E569" si="388">SUM(B569:D569)</f>
        <v>0</v>
      </c>
      <c r="F569" s="141">
        <f t="shared" ref="F569" si="389">SUM(E569)</f>
        <v>0</v>
      </c>
      <c r="G569" s="141" t="str">
        <f>IF(OR(B569&lt;23,C569&lt;10),"F",IF(E569&lt;40,"D",IF(E569&lt;50,"C",IF(E569&lt;60,"B",IF(E569&lt;70,"A-",IF(E569&lt;80,"A","A+"))))))</f>
        <v>D</v>
      </c>
      <c r="H569" s="146">
        <f t="shared" si="384"/>
        <v>1</v>
      </c>
      <c r="I569" s="231"/>
      <c r="J569" s="234"/>
      <c r="K569" s="149"/>
      <c r="L569" s="124" t="s">
        <v>19</v>
      </c>
      <c r="M569" s="142">
        <v>40</v>
      </c>
      <c r="N569" s="142">
        <v>16</v>
      </c>
      <c r="O569" s="141" t="s">
        <v>11</v>
      </c>
      <c r="P569" s="141">
        <f t="shared" si="383"/>
        <v>56</v>
      </c>
      <c r="Q569" s="141">
        <f t="shared" si="387"/>
        <v>56</v>
      </c>
      <c r="R569" s="141" t="str">
        <f>IF(OR(M569&lt;23,N569&lt;10),"F",IF(P569&lt;40,"D",IF(P569&lt;50,"C",IF(P569&lt;60,"B",IF(P569&lt;70,"A-",IF(P569&lt;80,"A","A+"))))))</f>
        <v>B</v>
      </c>
      <c r="S569" s="141">
        <f t="shared" si="385"/>
        <v>3</v>
      </c>
      <c r="T569" s="231"/>
      <c r="U569" s="234"/>
    </row>
    <row r="570" spans="1:21" ht="15" customHeight="1" x14ac:dyDescent="0.25">
      <c r="A570" s="124" t="s">
        <v>20</v>
      </c>
      <c r="B570" s="141">
        <v>0</v>
      </c>
      <c r="C570" s="142" t="s">
        <v>508</v>
      </c>
      <c r="D570" s="141" t="s">
        <v>508</v>
      </c>
      <c r="E570" s="141">
        <f>SUM(C570:D570)</f>
        <v>0</v>
      </c>
      <c r="F570" s="141">
        <f t="shared" ref="F570" si="390">SUM(E570)</f>
        <v>0</v>
      </c>
      <c r="G570" s="141" t="str">
        <f>IF(OR(C570&lt;8,D570&lt;8,E570&lt;17),"F",IF(E570&lt;20,"D",IF(E570&lt;25,"C",IF(E570&lt;30,"B",IF(E570&lt;35,"A-",IF(E570&lt;40,"A","A+"))))))</f>
        <v>F</v>
      </c>
      <c r="H570" s="141">
        <f t="shared" si="384"/>
        <v>0</v>
      </c>
      <c r="I570" s="231"/>
      <c r="J570" s="234"/>
      <c r="K570" s="149"/>
      <c r="L570" s="124" t="s">
        <v>20</v>
      </c>
      <c r="M570" s="141">
        <v>0</v>
      </c>
      <c r="N570" s="142">
        <v>21</v>
      </c>
      <c r="O570" s="141">
        <v>20</v>
      </c>
      <c r="P570" s="141">
        <f>SUM(N570:O570)</f>
        <v>41</v>
      </c>
      <c r="Q570" s="141">
        <f t="shared" ref="Q570" si="391">SUM(P570)</f>
        <v>41</v>
      </c>
      <c r="R570" s="141" t="str">
        <f>IF(OR(N570&lt;8,O570&lt;8,P570&lt;17),"F",IF(P570&lt;20,"D",IF(P570&lt;25,"C",IF(P570&lt;30,"B",IF(P570&lt;35,"A-",IF(P570&lt;40,"A","A+"))))))</f>
        <v>A+</v>
      </c>
      <c r="S570" s="141">
        <f t="shared" si="385"/>
        <v>5</v>
      </c>
      <c r="T570" s="231"/>
      <c r="U570" s="234"/>
    </row>
    <row r="571" spans="1:21" ht="15" customHeight="1" x14ac:dyDescent="0.25">
      <c r="A571" s="124" t="s">
        <v>30</v>
      </c>
      <c r="B571" s="141" t="s">
        <v>508</v>
      </c>
      <c r="C571" s="142" t="s">
        <v>508</v>
      </c>
      <c r="D571" s="141"/>
      <c r="E571" s="141">
        <f t="shared" ref="E571:E574" si="392">SUM(B571:D571)</f>
        <v>0</v>
      </c>
      <c r="F571" s="141">
        <f t="shared" si="386"/>
        <v>0</v>
      </c>
      <c r="G571" s="141" t="str">
        <f>IF(OR(B571&lt;23,C571&lt;10),"F",IF(E571&lt;40,"D",IF(E571&lt;50,"C",IF(E571&lt;60,"B",IF(E571&lt;70,"A-",IF(E571&lt;80,"A","A+"))))))</f>
        <v>D</v>
      </c>
      <c r="H571" s="141">
        <f>IF(G571="F",0,IF(G571="D",1,IF(G571="C",2,IF(G571="B",3,IF(G571="A-",3.5,IF(G571="A",4,5))))))</f>
        <v>1</v>
      </c>
      <c r="I571" s="231"/>
      <c r="J571" s="234"/>
      <c r="K571" s="149"/>
      <c r="L571" s="124" t="s">
        <v>24</v>
      </c>
      <c r="M571" s="142">
        <v>28</v>
      </c>
      <c r="N571" s="142">
        <v>16</v>
      </c>
      <c r="O571" s="141">
        <v>24</v>
      </c>
      <c r="P571" s="141">
        <f>SUM(M571:O571)</f>
        <v>68</v>
      </c>
      <c r="Q571" s="141">
        <f>SUM(P571)</f>
        <v>68</v>
      </c>
      <c r="R571" s="141" t="str">
        <f>IF(OR(M571&lt;16,N571&lt;8,O571&lt;8,P571&lt;33),"F",IF(Q571&lt;40,"D",IF(Q571&lt;50,"C",IF(Q571&lt;60,"B",IF(Q571&lt;70,"A-",IF(Q571&lt;80,"A","A+"))))))</f>
        <v>A-</v>
      </c>
      <c r="S571" s="141">
        <f t="shared" si="385"/>
        <v>3.5</v>
      </c>
      <c r="T571" s="231"/>
      <c r="U571" s="234"/>
    </row>
    <row r="572" spans="1:21" ht="15" customHeight="1" x14ac:dyDescent="0.25">
      <c r="A572" s="124" t="s">
        <v>438</v>
      </c>
      <c r="B572" s="142" t="s">
        <v>508</v>
      </c>
      <c r="C572" s="142" t="s">
        <v>508</v>
      </c>
      <c r="D572" s="141"/>
      <c r="E572" s="141">
        <f t="shared" si="392"/>
        <v>0</v>
      </c>
      <c r="F572" s="141">
        <f t="shared" si="386"/>
        <v>0</v>
      </c>
      <c r="G572" s="141" t="str">
        <f>IF(OR(B572&lt;23,C572&lt;10),"F",IF(E572&lt;40,"D",IF(E572&lt;50,"C",IF(E572&lt;60,"B",IF(E572&lt;70,"A-",IF(E572&lt;80,"A","A+"))))))</f>
        <v>D</v>
      </c>
      <c r="H572" s="141">
        <f t="shared" ref="H572:H574" si="393">IF(G572="F",0,IF(G572="D",1,IF(G572="C",2,IF(G572="B",3,IF(G572="A-",3.5,IF(G572="A",4,5))))))</f>
        <v>1</v>
      </c>
      <c r="I572" s="231"/>
      <c r="J572" s="234"/>
      <c r="K572" s="149"/>
      <c r="L572" s="124" t="s">
        <v>22</v>
      </c>
      <c r="M572" s="142">
        <v>36</v>
      </c>
      <c r="N572" s="142">
        <v>18</v>
      </c>
      <c r="O572" s="141">
        <v>20</v>
      </c>
      <c r="P572" s="141">
        <f>SUM(M572:O572)</f>
        <v>74</v>
      </c>
      <c r="Q572" s="141">
        <f>SUM(P572)</f>
        <v>74</v>
      </c>
      <c r="R572" s="141" t="str">
        <f>IF(OR(M572&lt;16,N572&lt;8,O572&lt;8,P572&lt;33),"F",IF(Q572&lt;40,"D",IF(Q572&lt;50,"C",IF(Q572&lt;60,"B",IF(Q572&lt;70,"A-",IF(Q572&lt;80,"A","A+"))))))</f>
        <v>A</v>
      </c>
      <c r="S572" s="141">
        <f t="shared" si="385"/>
        <v>4</v>
      </c>
      <c r="T572" s="231"/>
      <c r="U572" s="234"/>
    </row>
    <row r="573" spans="1:21" ht="15" customHeight="1" x14ac:dyDescent="0.25">
      <c r="A573" s="124" t="s">
        <v>32</v>
      </c>
      <c r="B573" s="142" t="s">
        <v>508</v>
      </c>
      <c r="C573" s="142" t="s">
        <v>508</v>
      </c>
      <c r="D573" s="141"/>
      <c r="E573" s="141">
        <f t="shared" si="392"/>
        <v>0</v>
      </c>
      <c r="F573" s="141">
        <f t="shared" si="386"/>
        <v>0</v>
      </c>
      <c r="G573" s="141" t="str">
        <f>IF(OR(B573&lt;23,C573&lt;10),"F",IF(E573&lt;40,"D",IF(E573&lt;50,"C",IF(E573&lt;60,"B",IF(E573&lt;70,"A-",IF(E573&lt;80,"A","A+"))))))</f>
        <v>D</v>
      </c>
      <c r="H573" s="141">
        <f t="shared" si="393"/>
        <v>1</v>
      </c>
      <c r="I573" s="232"/>
      <c r="J573" s="234"/>
      <c r="K573" s="149"/>
      <c r="L573" s="124" t="s">
        <v>26</v>
      </c>
      <c r="M573" s="142">
        <v>21</v>
      </c>
      <c r="N573" s="142">
        <v>17</v>
      </c>
      <c r="O573" s="141">
        <v>23</v>
      </c>
      <c r="P573" s="141">
        <f>SUM(M573:O573)</f>
        <v>61</v>
      </c>
      <c r="Q573" s="141">
        <f>SUM(P573)</f>
        <v>61</v>
      </c>
      <c r="R573" s="141" t="str">
        <f>IF(OR(M573&lt;16,N573&lt;8,O573&lt;8,P573&lt;33),"F",IF(Q573&lt;40,"D",IF(Q573&lt;50,"C",IF(Q573&lt;60,"B",IF(Q573&lt;70,"A-",IF(Q573&lt;80,"A","A+"))))))</f>
        <v>A-</v>
      </c>
      <c r="S573" s="141">
        <f t="shared" si="385"/>
        <v>3.5</v>
      </c>
      <c r="T573" s="232"/>
      <c r="U573" s="234"/>
    </row>
    <row r="574" spans="1:21" ht="15" customHeight="1" x14ac:dyDescent="0.25">
      <c r="A574" s="124" t="s">
        <v>28</v>
      </c>
      <c r="B574" s="142" t="s">
        <v>508</v>
      </c>
      <c r="C574" s="142" t="s">
        <v>508</v>
      </c>
      <c r="D574" s="141" t="s">
        <v>508</v>
      </c>
      <c r="E574" s="141">
        <f t="shared" si="392"/>
        <v>0</v>
      </c>
      <c r="F574" s="141">
        <f t="shared" si="386"/>
        <v>0</v>
      </c>
      <c r="G574" s="141" t="str">
        <f>IF(F574&gt;=80,"A+",IF(F574&gt;=70,"A",IF(F574&gt;=60,"A-",IF(F574&gt;=50,"B",IF(F574&gt;=40,"C",IF(F574&gt;=33,"D",IF(F574&lt;33,"F")))))))</f>
        <v>F</v>
      </c>
      <c r="H574" s="141">
        <f t="shared" si="393"/>
        <v>0</v>
      </c>
      <c r="I574" s="148">
        <f>IF(H574&gt;2,H574-2,0)</f>
        <v>0</v>
      </c>
      <c r="J574" s="235"/>
      <c r="K574" s="149"/>
      <c r="L574" s="124" t="s">
        <v>27</v>
      </c>
      <c r="M574" s="142">
        <v>36</v>
      </c>
      <c r="N574" s="142">
        <v>19</v>
      </c>
      <c r="O574" s="141">
        <v>25</v>
      </c>
      <c r="P574" s="141">
        <f>SUM(M574:O574)</f>
        <v>80</v>
      </c>
      <c r="Q574" s="141">
        <f>SUM(P574)</f>
        <v>80</v>
      </c>
      <c r="R574" s="141" t="str">
        <f>IF(Q574&lt;33,"F",IF(Q574&lt;40,"D",IF(Q574&lt;50,"C",IF(Q574&lt;60,"B",IF(Q574&lt;70,"A-",IF(Q574&lt;80,"A","A+"))))))</f>
        <v>A+</v>
      </c>
      <c r="S574" s="141">
        <f t="shared" si="385"/>
        <v>5</v>
      </c>
      <c r="T574" s="148">
        <f>IF(S574&gt;2,S574-2,0)</f>
        <v>3</v>
      </c>
      <c r="U574" s="235"/>
    </row>
    <row r="575" spans="1:21" x14ac:dyDescent="0.25">
      <c r="A575" s="124" t="s">
        <v>79</v>
      </c>
      <c r="B575" s="145">
        <f>SUM(B563,B566,B567:B574)</f>
        <v>0</v>
      </c>
      <c r="C575" s="145">
        <f>SUM(C563,C567:C574)</f>
        <v>0</v>
      </c>
      <c r="D575" s="145">
        <f>SUM(D570:D574)</f>
        <v>0</v>
      </c>
      <c r="E575" s="164">
        <f>SUM(B575:D575)</f>
        <v>0</v>
      </c>
      <c r="F575" s="141"/>
      <c r="G575" s="162">
        <f>COUNTIF(G561:G573,"=F")</f>
        <v>3</v>
      </c>
      <c r="H575" s="146">
        <f>IF(OR(H561=0,H564=0,H567=0,H568=0,H569=0,H570=0,H571=0,H572=0,H573=0),0,SUM(H561+H564+H567+H568+H569+H570+H571+H572+H573+I574))</f>
        <v>0</v>
      </c>
      <c r="I575" s="163" t="s">
        <v>460</v>
      </c>
      <c r="J575" s="166" t="str">
        <f>IF(OR(H561&lt;1,H564&lt;1,H567&lt;1,H568&lt;1,H569&lt;1,H570&lt;1,H571&lt;1,H572&lt;1,H573&lt;1),"F",IF(J561&lt;2,"D",IF(J561&lt;3,"C",IF(J561&lt;3.5,"B",IF(J561&lt;4,"A-",IF(J561&lt;5,"A","A+"))))))</f>
        <v>F</v>
      </c>
      <c r="K575" s="149"/>
      <c r="L575" s="147" t="s">
        <v>79</v>
      </c>
      <c r="M575" s="145">
        <f>SUM(M563,M566,M567:M574)</f>
        <v>387</v>
      </c>
      <c r="N575" s="145">
        <f>SUM(N563,N567:N574)</f>
        <v>181</v>
      </c>
      <c r="O575" s="145">
        <f>SUM(O570:O574)</f>
        <v>112</v>
      </c>
      <c r="P575" s="164">
        <f>SUM(M575:O575)</f>
        <v>680</v>
      </c>
      <c r="Q575" s="141"/>
      <c r="R575" s="162">
        <f>COUNTIF(R561:R573,"=F")</f>
        <v>0</v>
      </c>
      <c r="S575" s="146">
        <f>IF(OR(S561=0,S564=0,S567=0,S568=0,S569=0,S570=0,S571=0,S572=0,S573=0),0,SUM(S561+S564+S567+S568+S569+S570+S571+S572+S573+T574))</f>
        <v>32.5</v>
      </c>
      <c r="T575" s="163" t="s">
        <v>460</v>
      </c>
      <c r="U575" s="162" t="str">
        <f>IF(OR(S561&lt;1,S564&lt;1,S567&lt;1,S568&lt;1,S569&lt;1,S570&lt;1,S571&lt;1,S572&lt;1,S573&lt;1),"F",IF(U561&lt;2,"D",IF(U561&lt;3,"C",IF(U561&lt;3.5,"B",IF(U561&lt;4,"A-",IF(U561&lt;5,"A","A+"))))))</f>
        <v>A-</v>
      </c>
    </row>
    <row r="576" spans="1:21" s="129" customFormat="1" ht="21.75" x14ac:dyDescent="0.3">
      <c r="A576" s="130" t="s">
        <v>1</v>
      </c>
      <c r="B576" s="236" t="s">
        <v>487</v>
      </c>
      <c r="C576" s="237"/>
      <c r="D576" s="237"/>
      <c r="E576" s="237"/>
      <c r="F576" s="237"/>
      <c r="G576" s="237"/>
      <c r="H576" s="237"/>
      <c r="I576" s="237"/>
      <c r="J576" s="238"/>
      <c r="K576" s="150"/>
      <c r="L576" s="130" t="s">
        <v>1</v>
      </c>
      <c r="M576" s="236" t="s">
        <v>488</v>
      </c>
      <c r="N576" s="237"/>
      <c r="O576" s="237"/>
      <c r="P576" s="237"/>
      <c r="Q576" s="237"/>
      <c r="R576" s="237"/>
      <c r="S576" s="237"/>
      <c r="T576" s="237"/>
      <c r="U576" s="238"/>
    </row>
    <row r="577" spans="1:21" ht="15" x14ac:dyDescent="0.25">
      <c r="A577" s="124" t="s">
        <v>3</v>
      </c>
      <c r="B577" s="125" t="s">
        <v>4</v>
      </c>
      <c r="C577" s="125" t="s">
        <v>5</v>
      </c>
      <c r="D577" s="125" t="s">
        <v>6</v>
      </c>
      <c r="E577" s="125" t="s">
        <v>7</v>
      </c>
      <c r="F577" s="125" t="s">
        <v>8</v>
      </c>
      <c r="G577" s="125" t="s">
        <v>9</v>
      </c>
      <c r="H577" s="126" t="s">
        <v>78</v>
      </c>
      <c r="I577" s="161" t="s">
        <v>458</v>
      </c>
      <c r="J577" s="161" t="s">
        <v>459</v>
      </c>
      <c r="K577" s="149"/>
      <c r="L577" s="124" t="s">
        <v>3</v>
      </c>
      <c r="M577" s="125" t="s">
        <v>4</v>
      </c>
      <c r="N577" s="125" t="s">
        <v>5</v>
      </c>
      <c r="O577" s="125" t="s">
        <v>6</v>
      </c>
      <c r="P577" s="125" t="s">
        <v>7</v>
      </c>
      <c r="Q577" s="125" t="s">
        <v>8</v>
      </c>
      <c r="R577" s="125" t="s">
        <v>9</v>
      </c>
      <c r="S577" s="126" t="s">
        <v>78</v>
      </c>
      <c r="T577" s="161" t="s">
        <v>458</v>
      </c>
      <c r="U577" s="161" t="s">
        <v>459</v>
      </c>
    </row>
    <row r="578" spans="1:21" ht="15" customHeight="1" x14ac:dyDescent="0.25">
      <c r="A578" s="138" t="s">
        <v>10</v>
      </c>
      <c r="B578" s="141">
        <v>10</v>
      </c>
      <c r="C578" s="141">
        <v>24</v>
      </c>
      <c r="D578" s="141" t="s">
        <v>11</v>
      </c>
      <c r="E578" s="141">
        <f t="shared" ref="E578:E585" si="394">SUM(B578:D578)</f>
        <v>34</v>
      </c>
      <c r="F578" s="224">
        <f>E580/2</f>
        <v>38</v>
      </c>
      <c r="G578" s="224" t="str">
        <f>IF(OR(B580&lt;46,C580&lt;20,E580&lt;66),"F",IF(E580&lt;80,"D",IF(E580&lt;100,"C",IF(E580&lt;120,"B",IF(E580&lt;140,"A-",IF(E580&lt;160,"A","A+"))))))</f>
        <v>F</v>
      </c>
      <c r="H578" s="227">
        <f>IF(G578="F",0,IF(G578="D",1,IF(G578="C",2,IF(G578="B",3,IF(G578="A-",3.5,IF(G578="A",4,5))))))</f>
        <v>0</v>
      </c>
      <c r="I578" s="230">
        <f>IF(OR(H578=0,H581=0,H584=0,H585=0,H586=0,H587=0,H588=0,H589=0,H590=0),0,SUM(H578+H581+H584+H585+H586+H587+H588+H589+H590)/9)</f>
        <v>0</v>
      </c>
      <c r="J578" s="233">
        <f>IF(H592=0,0,IF(H592/9&gt;=5,5,H592/9))</f>
        <v>0</v>
      </c>
      <c r="K578" s="149"/>
      <c r="L578" s="138" t="s">
        <v>10</v>
      </c>
      <c r="M578" s="141" t="s">
        <v>508</v>
      </c>
      <c r="N578" s="141" t="s">
        <v>508</v>
      </c>
      <c r="O578" s="141" t="s">
        <v>11</v>
      </c>
      <c r="P578" s="141">
        <f t="shared" ref="P578:P585" si="395">SUM(M578:O578)</f>
        <v>0</v>
      </c>
      <c r="Q578" s="224">
        <f>P580/2</f>
        <v>0</v>
      </c>
      <c r="R578" s="224" t="str">
        <f>IF(OR(M580&lt;46,N580&lt;20,P580&lt;66),"F",IF(P580&lt;80,"D",IF(P580&lt;100,"C",IF(P580&lt;120,"B",IF(P580&lt;140,"A-",IF(P580&lt;160,"A","A+"))))))</f>
        <v>F</v>
      </c>
      <c r="S578" s="227">
        <f>IF(R578="F",0,IF(R578="D",1,IF(R578="C",2,IF(R578="B",3,IF(R578="A-",3.5,IF(R578="A",4,5))))))</f>
        <v>0</v>
      </c>
      <c r="T578" s="230">
        <f>IF(OR(S578=0,S581=0,S584=0,S585=0,S586=0,S587=0,S588=0,S589=0,S590=0),0,SUM(S578+S581+S584+S585+S586+S587+S588+S589+S590)/9)</f>
        <v>0</v>
      </c>
      <c r="U578" s="233">
        <f>IF(S592=0,0,IF(S592/9&gt;=5,5,S592/9))</f>
        <v>0</v>
      </c>
    </row>
    <row r="579" spans="1:21" ht="15" customHeight="1" x14ac:dyDescent="0.25">
      <c r="A579" s="138" t="s">
        <v>12</v>
      </c>
      <c r="B579" s="142">
        <v>23</v>
      </c>
      <c r="C579" s="142">
        <v>19</v>
      </c>
      <c r="D579" s="141" t="s">
        <v>11</v>
      </c>
      <c r="E579" s="141">
        <f t="shared" si="394"/>
        <v>42</v>
      </c>
      <c r="F579" s="225"/>
      <c r="G579" s="225"/>
      <c r="H579" s="228"/>
      <c r="I579" s="231"/>
      <c r="J579" s="234"/>
      <c r="K579" s="149"/>
      <c r="L579" s="138" t="s">
        <v>12</v>
      </c>
      <c r="M579" s="142" t="s">
        <v>508</v>
      </c>
      <c r="N579" s="142" t="s">
        <v>508</v>
      </c>
      <c r="O579" s="141" t="s">
        <v>11</v>
      </c>
      <c r="P579" s="141">
        <f t="shared" si="395"/>
        <v>0</v>
      </c>
      <c r="Q579" s="225"/>
      <c r="R579" s="225"/>
      <c r="S579" s="228"/>
      <c r="T579" s="231"/>
      <c r="U579" s="234"/>
    </row>
    <row r="580" spans="1:21" ht="15" customHeight="1" x14ac:dyDescent="0.25">
      <c r="A580" s="139" t="s">
        <v>13</v>
      </c>
      <c r="B580" s="144">
        <f>SUM(B578:B579)</f>
        <v>33</v>
      </c>
      <c r="C580" s="144">
        <f>SUM(C578:C579)</f>
        <v>43</v>
      </c>
      <c r="D580" s="145" t="s">
        <v>11</v>
      </c>
      <c r="E580" s="167">
        <f t="shared" si="394"/>
        <v>76</v>
      </c>
      <c r="F580" s="226"/>
      <c r="G580" s="226"/>
      <c r="H580" s="229"/>
      <c r="I580" s="231"/>
      <c r="J580" s="234"/>
      <c r="K580" s="149"/>
      <c r="L580" s="139" t="s">
        <v>13</v>
      </c>
      <c r="M580" s="144">
        <f>SUM(M578:M579)</f>
        <v>0</v>
      </c>
      <c r="N580" s="144">
        <f>SUM(N578:N579)</f>
        <v>0</v>
      </c>
      <c r="O580" s="145" t="s">
        <v>11</v>
      </c>
      <c r="P580" s="167">
        <f t="shared" si="395"/>
        <v>0</v>
      </c>
      <c r="Q580" s="226"/>
      <c r="R580" s="226"/>
      <c r="S580" s="229"/>
      <c r="T580" s="231"/>
      <c r="U580" s="234"/>
    </row>
    <row r="581" spans="1:21" ht="15" customHeight="1" x14ac:dyDescent="0.25">
      <c r="A581" s="138" t="s">
        <v>14</v>
      </c>
      <c r="B581" s="141">
        <v>18</v>
      </c>
      <c r="C581" s="141" t="s">
        <v>11</v>
      </c>
      <c r="D581" s="141" t="s">
        <v>11</v>
      </c>
      <c r="E581" s="141">
        <f t="shared" si="394"/>
        <v>18</v>
      </c>
      <c r="F581" s="224">
        <f>E583/2</f>
        <v>14</v>
      </c>
      <c r="G581" s="224" t="str">
        <f>IF(F581&gt;=80,"A+",IF(F581&gt;=70,"A",IF(F581&gt;=60,"A-",IF(F581&gt;=50,"B",IF(F581&gt;=40,"C",IF(F581&gt;=33,"D",IF(F581&lt;33,"F")))))))</f>
        <v>F</v>
      </c>
      <c r="H581" s="227">
        <f>IF(G581="F",0,IF(G581="D",1,IF(G581="C",2,IF(G581="B",3,IF(G581="A-",3.5,IF(G581="A",4,5))))))</f>
        <v>0</v>
      </c>
      <c r="I581" s="231"/>
      <c r="J581" s="234"/>
      <c r="K581" s="149"/>
      <c r="L581" s="138" t="s">
        <v>14</v>
      </c>
      <c r="M581" s="141" t="s">
        <v>508</v>
      </c>
      <c r="N581" s="141" t="s">
        <v>508</v>
      </c>
      <c r="O581" s="141" t="s">
        <v>11</v>
      </c>
      <c r="P581" s="141">
        <f t="shared" si="395"/>
        <v>0</v>
      </c>
      <c r="Q581" s="224">
        <f>P583/2</f>
        <v>0</v>
      </c>
      <c r="R581" s="224" t="str">
        <f>IF(Q581&gt;=80,"A+",IF(Q581&gt;=70,"A",IF(Q581&gt;=60,"A-",IF(Q581&gt;=50,"B",IF(Q581&gt;=40,"C",IF(Q581&gt;=33,"D",IF(Q581&lt;33,"F")))))))</f>
        <v>F</v>
      </c>
      <c r="S581" s="227">
        <f>IF(R581="F",0,IF(R581="D",1,IF(R581="C",2,IF(R581="B",3,IF(R581="A-",3.5,IF(R581="A",4,5))))))</f>
        <v>0</v>
      </c>
      <c r="T581" s="231"/>
      <c r="U581" s="234"/>
    </row>
    <row r="582" spans="1:21" ht="15" customHeight="1" x14ac:dyDescent="0.25">
      <c r="A582" s="138" t="s">
        <v>15</v>
      </c>
      <c r="B582" s="142">
        <v>10</v>
      </c>
      <c r="C582" s="141" t="s">
        <v>11</v>
      </c>
      <c r="D582" s="141" t="s">
        <v>11</v>
      </c>
      <c r="E582" s="141">
        <f t="shared" si="394"/>
        <v>10</v>
      </c>
      <c r="F582" s="225"/>
      <c r="G582" s="225"/>
      <c r="H582" s="228"/>
      <c r="I582" s="231"/>
      <c r="J582" s="234"/>
      <c r="K582" s="149"/>
      <c r="L582" s="138" t="s">
        <v>15</v>
      </c>
      <c r="M582" s="142" t="s">
        <v>508</v>
      </c>
      <c r="N582" s="141" t="s">
        <v>508</v>
      </c>
      <c r="O582" s="141" t="s">
        <v>11</v>
      </c>
      <c r="P582" s="141">
        <f t="shared" si="395"/>
        <v>0</v>
      </c>
      <c r="Q582" s="225"/>
      <c r="R582" s="225"/>
      <c r="S582" s="228"/>
      <c r="T582" s="231"/>
      <c r="U582" s="234"/>
    </row>
    <row r="583" spans="1:21" ht="15" customHeight="1" x14ac:dyDescent="0.25">
      <c r="A583" s="139" t="s">
        <v>16</v>
      </c>
      <c r="B583" s="144">
        <f>SUM(B581:B582)</f>
        <v>28</v>
      </c>
      <c r="C583" s="145" t="s">
        <v>11</v>
      </c>
      <c r="D583" s="145" t="s">
        <v>11</v>
      </c>
      <c r="E583" s="167">
        <f t="shared" si="394"/>
        <v>28</v>
      </c>
      <c r="F583" s="226"/>
      <c r="G583" s="226"/>
      <c r="H583" s="229"/>
      <c r="I583" s="231"/>
      <c r="J583" s="234"/>
      <c r="K583" s="149"/>
      <c r="L583" s="139" t="s">
        <v>16</v>
      </c>
      <c r="M583" s="144">
        <f>SUM(M581:M582)</f>
        <v>0</v>
      </c>
      <c r="N583" s="145" t="s">
        <v>11</v>
      </c>
      <c r="O583" s="145" t="s">
        <v>11</v>
      </c>
      <c r="P583" s="167">
        <f t="shared" si="395"/>
        <v>0</v>
      </c>
      <c r="Q583" s="226"/>
      <c r="R583" s="226"/>
      <c r="S583" s="229"/>
      <c r="T583" s="231"/>
      <c r="U583" s="234"/>
    </row>
    <row r="584" spans="1:21" ht="15" customHeight="1" x14ac:dyDescent="0.25">
      <c r="A584" s="124" t="s">
        <v>17</v>
      </c>
      <c r="B584" s="142">
        <v>4</v>
      </c>
      <c r="C584" s="142">
        <v>14</v>
      </c>
      <c r="D584" s="141" t="s">
        <v>11</v>
      </c>
      <c r="E584" s="141">
        <f t="shared" si="394"/>
        <v>18</v>
      </c>
      <c r="F584" s="141">
        <f>SUM(E584)</f>
        <v>18</v>
      </c>
      <c r="G584" s="141" t="str">
        <f>IF(OR(B584&lt;23,C584&lt;10),"F",IF(E584&lt;40,"D",IF(E584&lt;50,"C",IF(E584&lt;60,"B",IF(E584&lt;70,"A-",IF(E584&lt;80,"A","A+"))))))</f>
        <v>F</v>
      </c>
      <c r="H584" s="146">
        <f t="shared" ref="H584:H587" si="396">IF(G584="F",0,IF(G584="D",1,IF(G584="C",2,IF(G584="B",3,IF(G584="A-",3.5,IF(G584="A",4,5))))))</f>
        <v>0</v>
      </c>
      <c r="I584" s="231"/>
      <c r="J584" s="234"/>
      <c r="K584" s="149"/>
      <c r="L584" s="124" t="s">
        <v>17</v>
      </c>
      <c r="M584" s="142" t="s">
        <v>508</v>
      </c>
      <c r="N584" s="142" t="s">
        <v>508</v>
      </c>
      <c r="O584" s="141" t="s">
        <v>11</v>
      </c>
      <c r="P584" s="141">
        <f t="shared" si="395"/>
        <v>0</v>
      </c>
      <c r="Q584" s="141">
        <f>SUM(P584)</f>
        <v>0</v>
      </c>
      <c r="R584" s="141" t="str">
        <f>IF(OR(M584&lt;23,N584&lt;10),"F",IF(P584&lt;40,"D",IF(P584&lt;50,"C",IF(P584&lt;60,"B",IF(P584&lt;70,"A-",IF(P584&lt;80,"A","A+"))))))</f>
        <v>D</v>
      </c>
      <c r="S584" s="146">
        <f t="shared" ref="S584:S587" si="397">IF(R584="F",0,IF(R584="D",1,IF(R584="C",2,IF(R584="B",3,IF(R584="A-",3.5,IF(R584="A",4,5))))))</f>
        <v>1</v>
      </c>
      <c r="T584" s="231"/>
      <c r="U584" s="234"/>
    </row>
    <row r="585" spans="1:21" ht="15" customHeight="1" x14ac:dyDescent="0.25">
      <c r="A585" s="124" t="s">
        <v>18</v>
      </c>
      <c r="B585" s="142">
        <v>15</v>
      </c>
      <c r="C585" s="142">
        <v>22</v>
      </c>
      <c r="D585" s="141" t="s">
        <v>11</v>
      </c>
      <c r="E585" s="141">
        <f t="shared" si="394"/>
        <v>37</v>
      </c>
      <c r="F585" s="141">
        <f t="shared" ref="F585:F591" si="398">SUM(E585)</f>
        <v>37</v>
      </c>
      <c r="G585" s="141" t="str">
        <f>IF(OR(B585&lt;23,C585&lt;10),"F",IF(E585&lt;40,"D",IF(E585&lt;50,"C",IF(E585&lt;60,"B",IF(E585&lt;70,"A-",IF(E585&lt;80,"A","A+"))))))</f>
        <v>F</v>
      </c>
      <c r="H585" s="146">
        <f t="shared" si="396"/>
        <v>0</v>
      </c>
      <c r="I585" s="231"/>
      <c r="J585" s="234"/>
      <c r="K585" s="149"/>
      <c r="L585" s="124" t="s">
        <v>18</v>
      </c>
      <c r="M585" s="142" t="s">
        <v>508</v>
      </c>
      <c r="N585" s="142" t="s">
        <v>508</v>
      </c>
      <c r="O585" s="141" t="s">
        <v>11</v>
      </c>
      <c r="P585" s="141">
        <f t="shared" si="395"/>
        <v>0</v>
      </c>
      <c r="Q585" s="141">
        <f t="shared" ref="Q585:Q591" si="399">SUM(P585)</f>
        <v>0</v>
      </c>
      <c r="R585" s="141" t="str">
        <f>IF(OR(M585&lt;23,N585&lt;10),"F",IF(P585&lt;40,"D",IF(P585&lt;50,"C",IF(P585&lt;60,"B",IF(P585&lt;70,"A-",IF(P585&lt;80,"A","A+"))))))</f>
        <v>D</v>
      </c>
      <c r="S585" s="146">
        <f t="shared" si="397"/>
        <v>1</v>
      </c>
      <c r="T585" s="231"/>
      <c r="U585" s="234"/>
    </row>
    <row r="586" spans="1:21" ht="15" customHeight="1" x14ac:dyDescent="0.25">
      <c r="A586" s="124" t="s">
        <v>2</v>
      </c>
      <c r="B586" s="142">
        <v>12</v>
      </c>
      <c r="C586" s="142">
        <v>10</v>
      </c>
      <c r="D586" s="141" t="s">
        <v>11</v>
      </c>
      <c r="E586" s="141">
        <f t="shared" ref="E586" si="400">SUM(B586:D586)</f>
        <v>22</v>
      </c>
      <c r="F586" s="141">
        <f t="shared" ref="F586" si="401">SUM(E586)</f>
        <v>22</v>
      </c>
      <c r="G586" s="141" t="str">
        <f>IF(OR(B586&lt;23,C586&lt;10),"F",IF(E586&lt;40,"D",IF(E586&lt;50,"C",IF(E586&lt;60,"B",IF(E586&lt;70,"A-",IF(E586&lt;80,"A","A+"))))))</f>
        <v>F</v>
      </c>
      <c r="H586" s="146">
        <f t="shared" si="396"/>
        <v>0</v>
      </c>
      <c r="I586" s="231"/>
      <c r="J586" s="234"/>
      <c r="K586" s="149"/>
      <c r="L586" s="124" t="s">
        <v>2</v>
      </c>
      <c r="M586" s="142" t="s">
        <v>508</v>
      </c>
      <c r="N586" s="142" t="s">
        <v>508</v>
      </c>
      <c r="O586" s="141" t="s">
        <v>11</v>
      </c>
      <c r="P586" s="141">
        <f t="shared" ref="P586" si="402">SUM(M586:O586)</f>
        <v>0</v>
      </c>
      <c r="Q586" s="141">
        <f t="shared" ref="Q586" si="403">SUM(P586)</f>
        <v>0</v>
      </c>
      <c r="R586" s="141" t="str">
        <f>IF(OR(M586&lt;23,N586&lt;10),"F",IF(P586&lt;40,"D",IF(P586&lt;50,"C",IF(P586&lt;60,"B",IF(P586&lt;70,"A-",IF(P586&lt;80,"A","A+"))))))</f>
        <v>D</v>
      </c>
      <c r="S586" s="146">
        <f t="shared" si="397"/>
        <v>1</v>
      </c>
      <c r="T586" s="231"/>
      <c r="U586" s="234"/>
    </row>
    <row r="587" spans="1:21" ht="15" customHeight="1" x14ac:dyDescent="0.25">
      <c r="A587" s="124" t="s">
        <v>20</v>
      </c>
      <c r="B587" s="141">
        <v>0</v>
      </c>
      <c r="C587" s="142">
        <v>14</v>
      </c>
      <c r="D587" s="141">
        <v>15</v>
      </c>
      <c r="E587" s="141">
        <f>SUM(C587:D587)</f>
        <v>29</v>
      </c>
      <c r="F587" s="141">
        <f t="shared" ref="F587" si="404">SUM(E587)</f>
        <v>29</v>
      </c>
      <c r="G587" s="141" t="str">
        <f>IF(OR(C587&lt;8,D587&lt;8,E587&lt;17),"F",IF(E587&lt;20,"D",IF(E587&lt;25,"C",IF(E587&lt;30,"B",IF(E587&lt;35,"A-",IF(E587&lt;40,"A","A+"))))))</f>
        <v>B</v>
      </c>
      <c r="H587" s="141">
        <f t="shared" si="396"/>
        <v>3</v>
      </c>
      <c r="I587" s="231"/>
      <c r="J587" s="234"/>
      <c r="K587" s="149"/>
      <c r="L587" s="124" t="s">
        <v>20</v>
      </c>
      <c r="M587" s="141" t="s">
        <v>508</v>
      </c>
      <c r="N587" s="142" t="s">
        <v>508</v>
      </c>
      <c r="O587" s="141" t="s">
        <v>508</v>
      </c>
      <c r="P587" s="141">
        <f>SUM(N587:O587)</f>
        <v>0</v>
      </c>
      <c r="Q587" s="141">
        <f t="shared" ref="Q587" si="405">SUM(P587)</f>
        <v>0</v>
      </c>
      <c r="R587" s="141" t="str">
        <f>IF(OR(N587&lt;8,O587&lt;8,P587&lt;17),"F",IF(P587&lt;20,"D",IF(P587&lt;25,"C",IF(P587&lt;30,"B",IF(P587&lt;35,"A-",IF(P587&lt;40,"A","A+"))))))</f>
        <v>F</v>
      </c>
      <c r="S587" s="141">
        <f t="shared" si="397"/>
        <v>0</v>
      </c>
      <c r="T587" s="231"/>
      <c r="U587" s="234"/>
    </row>
    <row r="588" spans="1:21" ht="15" customHeight="1" x14ac:dyDescent="0.25">
      <c r="A588" s="124" t="s">
        <v>30</v>
      </c>
      <c r="B588" s="141">
        <v>10</v>
      </c>
      <c r="C588" s="142">
        <v>17</v>
      </c>
      <c r="D588" s="141"/>
      <c r="E588" s="141">
        <f t="shared" ref="E588:E591" si="406">SUM(B588:D588)</f>
        <v>27</v>
      </c>
      <c r="F588" s="141">
        <f t="shared" si="398"/>
        <v>27</v>
      </c>
      <c r="G588" s="141" t="str">
        <f>IF(OR(B588&lt;23,C588&lt;10),"F",IF(E588&lt;40,"D",IF(E588&lt;50,"C",IF(E588&lt;60,"B",IF(E588&lt;70,"A-",IF(E588&lt;80,"A","A+"))))))</f>
        <v>F</v>
      </c>
      <c r="H588" s="141">
        <f>IF(G588="F",0,IF(G588="D",1,IF(G588="C",2,IF(G588="B",3,IF(G588="A-",3.5,IF(G588="A",4,5))))))</f>
        <v>0</v>
      </c>
      <c r="I588" s="231"/>
      <c r="J588" s="234"/>
      <c r="K588" s="149"/>
      <c r="L588" s="124" t="s">
        <v>30</v>
      </c>
      <c r="M588" s="141" t="s">
        <v>508</v>
      </c>
      <c r="N588" s="142" t="s">
        <v>508</v>
      </c>
      <c r="O588" s="141"/>
      <c r="P588" s="141">
        <f t="shared" ref="P588:P591" si="407">SUM(M588:O588)</f>
        <v>0</v>
      </c>
      <c r="Q588" s="141">
        <f t="shared" si="399"/>
        <v>0</v>
      </c>
      <c r="R588" s="141" t="str">
        <f>IF(OR(M588&lt;23,N588&lt;10),"F",IF(P588&lt;40,"D",IF(P588&lt;50,"C",IF(P588&lt;60,"B",IF(P588&lt;70,"A-",IF(P588&lt;80,"A","A+"))))))</f>
        <v>D</v>
      </c>
      <c r="S588" s="141">
        <f>IF(R588="F",0,IF(R588="D",1,IF(R588="C",2,IF(R588="B",3,IF(R588="A-",3.5,IF(R588="A",4,5))))))</f>
        <v>1</v>
      </c>
      <c r="T588" s="231"/>
      <c r="U588" s="234"/>
    </row>
    <row r="589" spans="1:21" ht="15" customHeight="1" x14ac:dyDescent="0.25">
      <c r="A589" s="124" t="s">
        <v>438</v>
      </c>
      <c r="B589" s="142">
        <v>23</v>
      </c>
      <c r="C589" s="142">
        <v>16</v>
      </c>
      <c r="D589" s="141"/>
      <c r="E589" s="141">
        <f t="shared" si="406"/>
        <v>39</v>
      </c>
      <c r="F589" s="141">
        <f t="shared" si="398"/>
        <v>39</v>
      </c>
      <c r="G589" s="141" t="str">
        <f>IF(OR(B589&lt;23,C589&lt;10),"F",IF(E589&lt;40,"D",IF(E589&lt;50,"C",IF(E589&lt;60,"B",IF(E589&lt;70,"A-",IF(E589&lt;80,"A","A+"))))))</f>
        <v>D</v>
      </c>
      <c r="H589" s="141">
        <f t="shared" ref="H589:H591" si="408">IF(G589="F",0,IF(G589="D",1,IF(G589="C",2,IF(G589="B",3,IF(G589="A-",3.5,IF(G589="A",4,5))))))</f>
        <v>1</v>
      </c>
      <c r="I589" s="231"/>
      <c r="J589" s="234"/>
      <c r="K589" s="149"/>
      <c r="L589" s="124" t="s">
        <v>438</v>
      </c>
      <c r="M589" s="142" t="s">
        <v>508</v>
      </c>
      <c r="N589" s="142" t="s">
        <v>508</v>
      </c>
      <c r="O589" s="141"/>
      <c r="P589" s="141">
        <f t="shared" si="407"/>
        <v>0</v>
      </c>
      <c r="Q589" s="141">
        <f t="shared" si="399"/>
        <v>0</v>
      </c>
      <c r="R589" s="141" t="str">
        <f>IF(OR(M589&lt;23,N589&lt;10),"F",IF(P589&lt;40,"D",IF(P589&lt;50,"C",IF(P589&lt;60,"B",IF(P589&lt;70,"A-",IF(P589&lt;80,"A","A+"))))))</f>
        <v>D</v>
      </c>
      <c r="S589" s="141">
        <f t="shared" ref="S589:S591" si="409">IF(R589="F",0,IF(R589="D",1,IF(R589="C",2,IF(R589="B",3,IF(R589="A-",3.5,IF(R589="A",4,5))))))</f>
        <v>1</v>
      </c>
      <c r="T589" s="231"/>
      <c r="U589" s="234"/>
    </row>
    <row r="590" spans="1:21" ht="15" customHeight="1" x14ac:dyDescent="0.25">
      <c r="A590" s="124" t="s">
        <v>32</v>
      </c>
      <c r="B590" s="142">
        <v>27</v>
      </c>
      <c r="C590" s="142">
        <v>17</v>
      </c>
      <c r="D590" s="141"/>
      <c r="E590" s="141">
        <f t="shared" si="406"/>
        <v>44</v>
      </c>
      <c r="F590" s="141">
        <f t="shared" si="398"/>
        <v>44</v>
      </c>
      <c r="G590" s="141" t="str">
        <f>IF(OR(B590&lt;23,C590&lt;10),"F",IF(E590&lt;40,"D",IF(E590&lt;50,"C",IF(E590&lt;60,"B",IF(E590&lt;70,"A-",IF(E590&lt;80,"A","A+"))))))</f>
        <v>C</v>
      </c>
      <c r="H590" s="141">
        <f t="shared" si="408"/>
        <v>2</v>
      </c>
      <c r="I590" s="232"/>
      <c r="J590" s="234"/>
      <c r="K590" s="149"/>
      <c r="L590" s="124" t="s">
        <v>32</v>
      </c>
      <c r="M590" s="142" t="s">
        <v>508</v>
      </c>
      <c r="N590" s="142" t="s">
        <v>508</v>
      </c>
      <c r="O590" s="141"/>
      <c r="P590" s="141">
        <f t="shared" si="407"/>
        <v>0</v>
      </c>
      <c r="Q590" s="141">
        <f t="shared" si="399"/>
        <v>0</v>
      </c>
      <c r="R590" s="141" t="str">
        <f>IF(OR(M590&lt;23,N590&lt;10),"F",IF(P590&lt;40,"D",IF(P590&lt;50,"C",IF(P590&lt;60,"B",IF(P590&lt;70,"A-",IF(P590&lt;80,"A","A+"))))))</f>
        <v>D</v>
      </c>
      <c r="S590" s="141">
        <f t="shared" si="409"/>
        <v>1</v>
      </c>
      <c r="T590" s="232"/>
      <c r="U590" s="234"/>
    </row>
    <row r="591" spans="1:21" ht="15" customHeight="1" x14ac:dyDescent="0.25">
      <c r="A591" s="124" t="s">
        <v>28</v>
      </c>
      <c r="B591" s="142">
        <v>4</v>
      </c>
      <c r="C591" s="142">
        <v>20</v>
      </c>
      <c r="D591" s="141">
        <v>20</v>
      </c>
      <c r="E591" s="141">
        <f t="shared" si="406"/>
        <v>44</v>
      </c>
      <c r="F591" s="141">
        <f t="shared" si="398"/>
        <v>44</v>
      </c>
      <c r="G591" s="141" t="str">
        <f>IF(F591&gt;=80,"A+",IF(F591&gt;=70,"A",IF(F591&gt;=60,"A-",IF(F591&gt;=50,"B",IF(F591&gt;=40,"C",IF(F591&gt;=33,"D",IF(F591&lt;33,"F")))))))</f>
        <v>C</v>
      </c>
      <c r="H591" s="141">
        <f t="shared" si="408"/>
        <v>2</v>
      </c>
      <c r="I591" s="148">
        <f>IF(H591&gt;2,H591-2,0)</f>
        <v>0</v>
      </c>
      <c r="J591" s="235"/>
      <c r="K591" s="149"/>
      <c r="L591" s="124" t="s">
        <v>28</v>
      </c>
      <c r="M591" s="142" t="s">
        <v>508</v>
      </c>
      <c r="N591" s="142" t="s">
        <v>508</v>
      </c>
      <c r="O591" s="141" t="s">
        <v>508</v>
      </c>
      <c r="P591" s="141">
        <f t="shared" si="407"/>
        <v>0</v>
      </c>
      <c r="Q591" s="141">
        <f t="shared" si="399"/>
        <v>0</v>
      </c>
      <c r="R591" s="141" t="str">
        <f>IF(Q591&gt;=80,"A+",IF(Q591&gt;=70,"A",IF(Q591&gt;=60,"A-",IF(Q591&gt;=50,"B",IF(Q591&gt;=40,"C",IF(Q591&gt;=33,"D",IF(Q591&lt;33,"F")))))))</f>
        <v>F</v>
      </c>
      <c r="S591" s="141">
        <f t="shared" si="409"/>
        <v>0</v>
      </c>
      <c r="T591" s="148">
        <f>IF(S591&gt;2,S591-2,0)</f>
        <v>0</v>
      </c>
      <c r="U591" s="235"/>
    </row>
    <row r="592" spans="1:21" x14ac:dyDescent="0.25">
      <c r="A592" s="124" t="s">
        <v>79</v>
      </c>
      <c r="B592" s="145">
        <f>SUM(B580,B583,B584:B591)</f>
        <v>156</v>
      </c>
      <c r="C592" s="145">
        <f>SUM(C580,C584:C591)</f>
        <v>173</v>
      </c>
      <c r="D592" s="145">
        <f>SUM(D587:D591)</f>
        <v>35</v>
      </c>
      <c r="E592" s="164">
        <f>SUM(B592:D592)</f>
        <v>364</v>
      </c>
      <c r="F592" s="141"/>
      <c r="G592" s="162">
        <f>COUNTIF(G578:G590,"=F")</f>
        <v>6</v>
      </c>
      <c r="H592" s="146">
        <f>IF(OR(H578=0,H581=0,H584=0,H585=0,H586=0,H587=0,H588=0,H589=0,H590=0),0,SUM(H578+H581+H584+H585+H586+H587+H588+H589+H590+I591))</f>
        <v>0</v>
      </c>
      <c r="I592" s="163" t="s">
        <v>460</v>
      </c>
      <c r="J592" s="166" t="str">
        <f>IF(OR(H578&lt;1,H581&lt;1,H584&lt;1,H585&lt;1,H586&lt;1,H587&lt;1,H588&lt;1,H589&lt;1,H590&lt;1),"F",IF(J578&lt;2,"D",IF(J578&lt;3,"C",IF(J578&lt;3.5,"B",IF(J578&lt;4,"A-",IF(J578&lt;5,"A","A+"))))))</f>
        <v>F</v>
      </c>
      <c r="K592" s="149"/>
      <c r="L592" s="124" t="s">
        <v>79</v>
      </c>
      <c r="M592" s="145">
        <f>SUM(M580,M583,M584:M591)</f>
        <v>0</v>
      </c>
      <c r="N592" s="145">
        <f>SUM(N580,N584:N591)</f>
        <v>0</v>
      </c>
      <c r="O592" s="145">
        <f>SUM(O587:O591)</f>
        <v>0</v>
      </c>
      <c r="P592" s="164">
        <f>SUM(M592:O592)</f>
        <v>0</v>
      </c>
      <c r="Q592" s="141"/>
      <c r="R592" s="162">
        <f>COUNTIF(R578:R590,"=F")</f>
        <v>3</v>
      </c>
      <c r="S592" s="146">
        <f>IF(OR(S578=0,S581=0,S584=0,S585=0,S586=0,S587=0,S588=0,S589=0,S590=0),0,SUM(S578+S581+S584+S585+S586+S587+S588+S589+S590+T591))</f>
        <v>0</v>
      </c>
      <c r="T592" s="163" t="s">
        <v>460</v>
      </c>
      <c r="U592" s="166" t="str">
        <f>IF(OR(S578&lt;1,S581&lt;1,S584&lt;1,S585&lt;1,S586&lt;1,S587&lt;1,S588&lt;1,S589&lt;1,S590&lt;1),"F",IF(U578&lt;2,"D",IF(U578&lt;3,"C",IF(U578&lt;3.5,"B",IF(U578&lt;4,"A-",IF(U578&lt;5,"A","A+"))))))</f>
        <v>F</v>
      </c>
    </row>
  </sheetData>
  <mergeCells count="624">
    <mergeCell ref="B317:J317"/>
    <mergeCell ref="M317:U317"/>
    <mergeCell ref="F282:F284"/>
    <mergeCell ref="G282:G284"/>
    <mergeCell ref="H282:H284"/>
    <mergeCell ref="H285:H287"/>
    <mergeCell ref="F285:F287"/>
    <mergeCell ref="S265:S267"/>
    <mergeCell ref="F302:F304"/>
    <mergeCell ref="G302:G304"/>
    <mergeCell ref="H302:H304"/>
    <mergeCell ref="S285:S287"/>
    <mergeCell ref="B280:J280"/>
    <mergeCell ref="M280:U280"/>
    <mergeCell ref="F265:F267"/>
    <mergeCell ref="G265:G267"/>
    <mergeCell ref="G268:G270"/>
    <mergeCell ref="H268:H270"/>
    <mergeCell ref="Q268:Q270"/>
    <mergeCell ref="R268:R270"/>
    <mergeCell ref="S268:S270"/>
    <mergeCell ref="I265:I277"/>
    <mergeCell ref="J265:J278"/>
    <mergeCell ref="Q265:Q267"/>
    <mergeCell ref="G305:G307"/>
    <mergeCell ref="H305:H307"/>
    <mergeCell ref="Q305:Q307"/>
    <mergeCell ref="I282:I294"/>
    <mergeCell ref="J282:J295"/>
    <mergeCell ref="Q282:Q284"/>
    <mergeCell ref="M243:U243"/>
    <mergeCell ref="H245:H247"/>
    <mergeCell ref="M189:U189"/>
    <mergeCell ref="R211:R213"/>
    <mergeCell ref="H265:H267"/>
    <mergeCell ref="B263:J263"/>
    <mergeCell ref="M263:U263"/>
    <mergeCell ref="T265:T277"/>
    <mergeCell ref="U265:U278"/>
    <mergeCell ref="F268:F270"/>
    <mergeCell ref="S191:S193"/>
    <mergeCell ref="T191:T203"/>
    <mergeCell ref="U191:U204"/>
    <mergeCell ref="Q194:Q196"/>
    <mergeCell ref="R245:R247"/>
    <mergeCell ref="S245:S247"/>
    <mergeCell ref="J245:J258"/>
    <mergeCell ref="Q228:Q230"/>
    <mergeCell ref="B448:J448"/>
    <mergeCell ref="A445:U445"/>
    <mergeCell ref="A446:U446"/>
    <mergeCell ref="A447:U447"/>
    <mergeCell ref="M448:U448"/>
    <mergeCell ref="T430:T442"/>
    <mergeCell ref="U430:U443"/>
    <mergeCell ref="B354:J354"/>
    <mergeCell ref="M354:U354"/>
    <mergeCell ref="R433:R435"/>
    <mergeCell ref="S433:S435"/>
    <mergeCell ref="M428:U428"/>
    <mergeCell ref="R430:R432"/>
    <mergeCell ref="S430:S432"/>
    <mergeCell ref="G430:G432"/>
    <mergeCell ref="H430:H432"/>
    <mergeCell ref="I430:I442"/>
    <mergeCell ref="J430:J443"/>
    <mergeCell ref="F433:F435"/>
    <mergeCell ref="Q413:Q415"/>
    <mergeCell ref="I413:I425"/>
    <mergeCell ref="G433:G435"/>
    <mergeCell ref="H433:H435"/>
    <mergeCell ref="B428:J428"/>
    <mergeCell ref="A335:U335"/>
    <mergeCell ref="A336:U336"/>
    <mergeCell ref="G416:G418"/>
    <mergeCell ref="H416:H418"/>
    <mergeCell ref="Q416:Q418"/>
    <mergeCell ref="R416:R418"/>
    <mergeCell ref="S416:S418"/>
    <mergeCell ref="T393:T405"/>
    <mergeCell ref="R305:R307"/>
    <mergeCell ref="S305:S307"/>
    <mergeCell ref="I302:I314"/>
    <mergeCell ref="U393:U406"/>
    <mergeCell ref="Q396:Q398"/>
    <mergeCell ref="R396:R398"/>
    <mergeCell ref="S396:S398"/>
    <mergeCell ref="U302:U315"/>
    <mergeCell ref="F305:F307"/>
    <mergeCell ref="R413:R415"/>
    <mergeCell ref="S413:S415"/>
    <mergeCell ref="T413:T425"/>
    <mergeCell ref="U413:U426"/>
    <mergeCell ref="J413:J426"/>
    <mergeCell ref="F413:F415"/>
    <mergeCell ref="G413:G415"/>
    <mergeCell ref="Q430:Q432"/>
    <mergeCell ref="F430:F432"/>
    <mergeCell ref="H413:H415"/>
    <mergeCell ref="F416:F418"/>
    <mergeCell ref="Q433:Q435"/>
    <mergeCell ref="F339:F341"/>
    <mergeCell ref="G339:G341"/>
    <mergeCell ref="H339:H341"/>
    <mergeCell ref="I339:I351"/>
    <mergeCell ref="J339:J352"/>
    <mergeCell ref="F342:F344"/>
    <mergeCell ref="G342:G344"/>
    <mergeCell ref="H342:H344"/>
    <mergeCell ref="A372:U372"/>
    <mergeCell ref="T339:T351"/>
    <mergeCell ref="U339:U352"/>
    <mergeCell ref="H376:H378"/>
    <mergeCell ref="I376:I388"/>
    <mergeCell ref="J376:J389"/>
    <mergeCell ref="S359:S361"/>
    <mergeCell ref="F379:F381"/>
    <mergeCell ref="G379:G381"/>
    <mergeCell ref="H379:H381"/>
    <mergeCell ref="I356:I368"/>
    <mergeCell ref="S339:S341"/>
    <mergeCell ref="M391:U391"/>
    <mergeCell ref="Q393:Q395"/>
    <mergeCell ref="U97:U110"/>
    <mergeCell ref="F100:F102"/>
    <mergeCell ref="G100:G102"/>
    <mergeCell ref="H100:H102"/>
    <mergeCell ref="Q100:Q102"/>
    <mergeCell ref="R100:R102"/>
    <mergeCell ref="S100:S102"/>
    <mergeCell ref="J154:J167"/>
    <mergeCell ref="Q154:Q156"/>
    <mergeCell ref="R154:R156"/>
    <mergeCell ref="S154:S156"/>
    <mergeCell ref="F97:F99"/>
    <mergeCell ref="G97:G99"/>
    <mergeCell ref="B189:J189"/>
    <mergeCell ref="M206:U206"/>
    <mergeCell ref="A186:U186"/>
    <mergeCell ref="A187:U187"/>
    <mergeCell ref="R117:R119"/>
    <mergeCell ref="R393:R395"/>
    <mergeCell ref="S393:S395"/>
    <mergeCell ref="A371:U371"/>
    <mergeCell ref="Q9:Q11"/>
    <mergeCell ref="U6:U19"/>
    <mergeCell ref="S6:S8"/>
    <mergeCell ref="R6:R8"/>
    <mergeCell ref="Q6:Q8"/>
    <mergeCell ref="G9:G11"/>
    <mergeCell ref="H9:H11"/>
    <mergeCell ref="S9:S11"/>
    <mergeCell ref="R9:R11"/>
    <mergeCell ref="T6:T18"/>
    <mergeCell ref="I6:I18"/>
    <mergeCell ref="H6:H8"/>
    <mergeCell ref="G6:G8"/>
    <mergeCell ref="R23:R25"/>
    <mergeCell ref="R26:R28"/>
    <mergeCell ref="S26:S28"/>
    <mergeCell ref="B152:J152"/>
    <mergeCell ref="M152:U152"/>
    <mergeCell ref="S23:S25"/>
    <mergeCell ref="F83:F85"/>
    <mergeCell ref="G83:G85"/>
    <mergeCell ref="T23:T35"/>
    <mergeCell ref="U23:U36"/>
    <mergeCell ref="F26:F28"/>
    <mergeCell ref="G26:G28"/>
    <mergeCell ref="H83:H85"/>
    <mergeCell ref="A38:U38"/>
    <mergeCell ref="A39:U39"/>
    <mergeCell ref="Q80:Q82"/>
    <mergeCell ref="R80:R82"/>
    <mergeCell ref="S80:S82"/>
    <mergeCell ref="T80:T92"/>
    <mergeCell ref="U80:U93"/>
    <mergeCell ref="J60:J73"/>
    <mergeCell ref="R83:R85"/>
    <mergeCell ref="S83:S85"/>
    <mergeCell ref="T97:T109"/>
    <mergeCell ref="F9:F11"/>
    <mergeCell ref="F6:F8"/>
    <mergeCell ref="M41:U41"/>
    <mergeCell ref="Q46:Q48"/>
    <mergeCell ref="A1:U1"/>
    <mergeCell ref="H26:H28"/>
    <mergeCell ref="Q26:Q28"/>
    <mergeCell ref="Q43:Q45"/>
    <mergeCell ref="R43:R45"/>
    <mergeCell ref="S43:S45"/>
    <mergeCell ref="T43:T55"/>
    <mergeCell ref="U43:U56"/>
    <mergeCell ref="M21:U21"/>
    <mergeCell ref="F43:F45"/>
    <mergeCell ref="G43:G45"/>
    <mergeCell ref="H43:H45"/>
    <mergeCell ref="I43:I55"/>
    <mergeCell ref="J43:J56"/>
    <mergeCell ref="Q23:Q25"/>
    <mergeCell ref="A2:U2"/>
    <mergeCell ref="A3:U3"/>
    <mergeCell ref="B4:J4"/>
    <mergeCell ref="M4:U4"/>
    <mergeCell ref="J6:J19"/>
    <mergeCell ref="T134:T146"/>
    <mergeCell ref="T154:T166"/>
    <mergeCell ref="U154:U167"/>
    <mergeCell ref="R171:R173"/>
    <mergeCell ref="T117:T129"/>
    <mergeCell ref="U117:U130"/>
    <mergeCell ref="F120:F122"/>
    <mergeCell ref="G120:G122"/>
    <mergeCell ref="H120:H122"/>
    <mergeCell ref="Q120:Q122"/>
    <mergeCell ref="R120:R122"/>
    <mergeCell ref="S120:S122"/>
    <mergeCell ref="S117:S119"/>
    <mergeCell ref="F171:F173"/>
    <mergeCell ref="G171:G173"/>
    <mergeCell ref="H171:H173"/>
    <mergeCell ref="I171:I183"/>
    <mergeCell ref="J171:J184"/>
    <mergeCell ref="F174:F176"/>
    <mergeCell ref="G174:G176"/>
    <mergeCell ref="S174:S176"/>
    <mergeCell ref="A149:U149"/>
    <mergeCell ref="R174:R176"/>
    <mergeCell ref="Q171:Q173"/>
    <mergeCell ref="M169:U169"/>
    <mergeCell ref="B169:J169"/>
    <mergeCell ref="A150:U150"/>
    <mergeCell ref="A151:U151"/>
    <mergeCell ref="S171:S173"/>
    <mergeCell ref="T171:T183"/>
    <mergeCell ref="U171:U184"/>
    <mergeCell ref="B21:J21"/>
    <mergeCell ref="F191:F193"/>
    <mergeCell ref="G191:G193"/>
    <mergeCell ref="H191:H193"/>
    <mergeCell ref="I191:I203"/>
    <mergeCell ref="J191:J204"/>
    <mergeCell ref="G194:G196"/>
    <mergeCell ref="H194:H196"/>
    <mergeCell ref="F194:F196"/>
    <mergeCell ref="H46:H48"/>
    <mergeCell ref="F46:F48"/>
    <mergeCell ref="G46:G48"/>
    <mergeCell ref="F63:F65"/>
    <mergeCell ref="G63:G65"/>
    <mergeCell ref="H63:H65"/>
    <mergeCell ref="B58:J58"/>
    <mergeCell ref="F23:F25"/>
    <mergeCell ref="A112:U112"/>
    <mergeCell ref="A113:U113"/>
    <mergeCell ref="A114:U114"/>
    <mergeCell ref="A188:U188"/>
    <mergeCell ref="G23:G25"/>
    <mergeCell ref="H23:H25"/>
    <mergeCell ref="U134:U147"/>
    <mergeCell ref="I23:I35"/>
    <mergeCell ref="J23:J36"/>
    <mergeCell ref="H60:H62"/>
    <mergeCell ref="I60:I72"/>
    <mergeCell ref="F60:F62"/>
    <mergeCell ref="I208:I220"/>
    <mergeCell ref="J208:J221"/>
    <mergeCell ref="I80:I92"/>
    <mergeCell ref="J80:J93"/>
    <mergeCell ref="B95:J95"/>
    <mergeCell ref="H174:H176"/>
    <mergeCell ref="B132:J132"/>
    <mergeCell ref="B206:J206"/>
    <mergeCell ref="H80:H82"/>
    <mergeCell ref="F137:F139"/>
    <mergeCell ref="G137:G139"/>
    <mergeCell ref="H137:H139"/>
    <mergeCell ref="F157:F159"/>
    <mergeCell ref="G157:G159"/>
    <mergeCell ref="H157:H159"/>
    <mergeCell ref="F154:F156"/>
    <mergeCell ref="G154:G156"/>
    <mergeCell ref="H154:H156"/>
    <mergeCell ref="I154:I166"/>
    <mergeCell ref="Q157:Q159"/>
    <mergeCell ref="R157:R159"/>
    <mergeCell ref="S157:S159"/>
    <mergeCell ref="Q191:Q193"/>
    <mergeCell ref="Q174:Q176"/>
    <mergeCell ref="R194:R196"/>
    <mergeCell ref="S194:S196"/>
    <mergeCell ref="R191:R193"/>
    <mergeCell ref="Q137:Q139"/>
    <mergeCell ref="R137:R139"/>
    <mergeCell ref="S137:S139"/>
    <mergeCell ref="M337:U337"/>
    <mergeCell ref="B78:J78"/>
    <mergeCell ref="A40:U40"/>
    <mergeCell ref="B41:J41"/>
    <mergeCell ref="A223:U223"/>
    <mergeCell ref="A224:U224"/>
    <mergeCell ref="A225:U225"/>
    <mergeCell ref="M226:U226"/>
    <mergeCell ref="T208:T220"/>
    <mergeCell ref="S248:S250"/>
    <mergeCell ref="T245:T257"/>
    <mergeCell ref="R248:R250"/>
    <mergeCell ref="Q208:Q210"/>
    <mergeCell ref="R208:R210"/>
    <mergeCell ref="Q211:Q213"/>
    <mergeCell ref="Q248:Q250"/>
    <mergeCell ref="U208:U221"/>
    <mergeCell ref="F211:F213"/>
    <mergeCell ref="G211:G213"/>
    <mergeCell ref="T282:T294"/>
    <mergeCell ref="Q285:Q287"/>
    <mergeCell ref="R285:R287"/>
    <mergeCell ref="H211:H213"/>
    <mergeCell ref="I245:I257"/>
    <mergeCell ref="I319:I331"/>
    <mergeCell ref="J319:J332"/>
    <mergeCell ref="Q319:Q321"/>
    <mergeCell ref="R319:R321"/>
    <mergeCell ref="S319:S321"/>
    <mergeCell ref="T319:T331"/>
    <mergeCell ref="M300:U300"/>
    <mergeCell ref="U282:U295"/>
    <mergeCell ref="A297:U297"/>
    <mergeCell ref="A298:U298"/>
    <mergeCell ref="A299:U299"/>
    <mergeCell ref="B300:J300"/>
    <mergeCell ref="Q302:Q304"/>
    <mergeCell ref="R302:R304"/>
    <mergeCell ref="S302:S304"/>
    <mergeCell ref="T302:T314"/>
    <mergeCell ref="U319:U332"/>
    <mergeCell ref="F322:F324"/>
    <mergeCell ref="G322:G324"/>
    <mergeCell ref="H322:H324"/>
    <mergeCell ref="R282:R284"/>
    <mergeCell ref="S282:S284"/>
    <mergeCell ref="J302:J315"/>
    <mergeCell ref="G285:G287"/>
    <mergeCell ref="A334:U334"/>
    <mergeCell ref="G319:G321"/>
    <mergeCell ref="H319:H321"/>
    <mergeCell ref="Q356:Q358"/>
    <mergeCell ref="R356:R358"/>
    <mergeCell ref="S356:S358"/>
    <mergeCell ref="T356:T368"/>
    <mergeCell ref="U356:U369"/>
    <mergeCell ref="F356:F358"/>
    <mergeCell ref="G356:G358"/>
    <mergeCell ref="H356:H358"/>
    <mergeCell ref="B337:J337"/>
    <mergeCell ref="Q322:Q324"/>
    <mergeCell ref="R322:R324"/>
    <mergeCell ref="S322:S324"/>
    <mergeCell ref="F319:F321"/>
    <mergeCell ref="Q339:Q341"/>
    <mergeCell ref="R339:R341"/>
    <mergeCell ref="Q342:Q344"/>
    <mergeCell ref="R342:R344"/>
    <mergeCell ref="S342:S344"/>
    <mergeCell ref="F359:F361"/>
    <mergeCell ref="Q359:Q361"/>
    <mergeCell ref="R359:R361"/>
    <mergeCell ref="J356:J369"/>
    <mergeCell ref="A373:U373"/>
    <mergeCell ref="B374:J374"/>
    <mergeCell ref="M374:U374"/>
    <mergeCell ref="G359:G361"/>
    <mergeCell ref="H359:H361"/>
    <mergeCell ref="A408:U408"/>
    <mergeCell ref="A409:U409"/>
    <mergeCell ref="A410:U410"/>
    <mergeCell ref="B411:J411"/>
    <mergeCell ref="M411:U411"/>
    <mergeCell ref="Q376:Q378"/>
    <mergeCell ref="R376:R378"/>
    <mergeCell ref="S376:S378"/>
    <mergeCell ref="T376:T388"/>
    <mergeCell ref="U376:U389"/>
    <mergeCell ref="F393:F395"/>
    <mergeCell ref="G393:G395"/>
    <mergeCell ref="H393:H395"/>
    <mergeCell ref="I393:I405"/>
    <mergeCell ref="J393:J406"/>
    <mergeCell ref="Q379:Q381"/>
    <mergeCell ref="R379:R381"/>
    <mergeCell ref="S379:S381"/>
    <mergeCell ref="F396:F398"/>
    <mergeCell ref="G396:G398"/>
    <mergeCell ref="H396:H398"/>
    <mergeCell ref="B391:J391"/>
    <mergeCell ref="F376:F378"/>
    <mergeCell ref="G376:G378"/>
    <mergeCell ref="B465:J465"/>
    <mergeCell ref="M465:U465"/>
    <mergeCell ref="F453:F455"/>
    <mergeCell ref="G453:G455"/>
    <mergeCell ref="H453:H455"/>
    <mergeCell ref="T450:T462"/>
    <mergeCell ref="U450:U463"/>
    <mergeCell ref="Q453:Q455"/>
    <mergeCell ref="R453:R455"/>
    <mergeCell ref="S453:S455"/>
    <mergeCell ref="Q450:Q452"/>
    <mergeCell ref="R450:R452"/>
    <mergeCell ref="S450:S452"/>
    <mergeCell ref="F450:F452"/>
    <mergeCell ref="G450:G452"/>
    <mergeCell ref="H450:H452"/>
    <mergeCell ref="I450:I462"/>
    <mergeCell ref="J450:J463"/>
    <mergeCell ref="U467:U480"/>
    <mergeCell ref="F470:F472"/>
    <mergeCell ref="G470:G472"/>
    <mergeCell ref="H470:H472"/>
    <mergeCell ref="Q470:Q472"/>
    <mergeCell ref="R470:R472"/>
    <mergeCell ref="S470:S472"/>
    <mergeCell ref="F467:F469"/>
    <mergeCell ref="G467:G469"/>
    <mergeCell ref="H467:H469"/>
    <mergeCell ref="I467:I479"/>
    <mergeCell ref="J467:J480"/>
    <mergeCell ref="Q467:Q469"/>
    <mergeCell ref="R467:R469"/>
    <mergeCell ref="S467:S469"/>
    <mergeCell ref="T467:T479"/>
    <mergeCell ref="A484:U484"/>
    <mergeCell ref="B485:J485"/>
    <mergeCell ref="M485:U485"/>
    <mergeCell ref="F487:F489"/>
    <mergeCell ref="G487:G489"/>
    <mergeCell ref="H487:H489"/>
    <mergeCell ref="I487:I499"/>
    <mergeCell ref="J487:J500"/>
    <mergeCell ref="Q487:Q489"/>
    <mergeCell ref="R487:R489"/>
    <mergeCell ref="S487:S489"/>
    <mergeCell ref="T487:T499"/>
    <mergeCell ref="U487:U500"/>
    <mergeCell ref="F490:F492"/>
    <mergeCell ref="G490:G492"/>
    <mergeCell ref="H490:H492"/>
    <mergeCell ref="Q490:Q492"/>
    <mergeCell ref="R490:R492"/>
    <mergeCell ref="S490:S492"/>
    <mergeCell ref="B502:J502"/>
    <mergeCell ref="M502:U502"/>
    <mergeCell ref="F504:F506"/>
    <mergeCell ref="G504:G506"/>
    <mergeCell ref="H504:H506"/>
    <mergeCell ref="I504:I516"/>
    <mergeCell ref="J504:J517"/>
    <mergeCell ref="Q504:Q506"/>
    <mergeCell ref="R504:R506"/>
    <mergeCell ref="S504:S506"/>
    <mergeCell ref="T504:T516"/>
    <mergeCell ref="U504:U517"/>
    <mergeCell ref="F507:F509"/>
    <mergeCell ref="G507:G509"/>
    <mergeCell ref="H507:H509"/>
    <mergeCell ref="Q507:Q509"/>
    <mergeCell ref="R507:R509"/>
    <mergeCell ref="S507:S509"/>
    <mergeCell ref="A482:U482"/>
    <mergeCell ref="A483:U483"/>
    <mergeCell ref="S561:S563"/>
    <mergeCell ref="T561:T573"/>
    <mergeCell ref="U561:U574"/>
    <mergeCell ref="Q564:Q566"/>
    <mergeCell ref="R564:R566"/>
    <mergeCell ref="S564:S566"/>
    <mergeCell ref="Q544:Q546"/>
    <mergeCell ref="R544:R546"/>
    <mergeCell ref="S544:S546"/>
    <mergeCell ref="A556:U556"/>
    <mergeCell ref="A557:U557"/>
    <mergeCell ref="A558:U558"/>
    <mergeCell ref="B522:J522"/>
    <mergeCell ref="M522:U522"/>
    <mergeCell ref="F524:F526"/>
    <mergeCell ref="G524:G526"/>
    <mergeCell ref="H524:H526"/>
    <mergeCell ref="I524:I536"/>
    <mergeCell ref="J524:J537"/>
    <mergeCell ref="Q524:Q526"/>
    <mergeCell ref="R524:R526"/>
    <mergeCell ref="S524:S526"/>
    <mergeCell ref="B559:J559"/>
    <mergeCell ref="F561:F563"/>
    <mergeCell ref="G561:G563"/>
    <mergeCell ref="H561:H563"/>
    <mergeCell ref="I561:I573"/>
    <mergeCell ref="J561:J574"/>
    <mergeCell ref="F564:F566"/>
    <mergeCell ref="G564:G566"/>
    <mergeCell ref="H564:H566"/>
    <mergeCell ref="F578:F580"/>
    <mergeCell ref="G578:G580"/>
    <mergeCell ref="H578:H580"/>
    <mergeCell ref="I578:I590"/>
    <mergeCell ref="J578:J591"/>
    <mergeCell ref="R46:R48"/>
    <mergeCell ref="S46:S48"/>
    <mergeCell ref="Q63:Q65"/>
    <mergeCell ref="R63:R65"/>
    <mergeCell ref="A75:U75"/>
    <mergeCell ref="A76:U76"/>
    <mergeCell ref="A77:U77"/>
    <mergeCell ref="M78:U78"/>
    <mergeCell ref="S63:S65"/>
    <mergeCell ref="M58:U58"/>
    <mergeCell ref="Q60:Q62"/>
    <mergeCell ref="R60:R62"/>
    <mergeCell ref="S60:S62"/>
    <mergeCell ref="T60:T72"/>
    <mergeCell ref="U60:U73"/>
    <mergeCell ref="G60:G62"/>
    <mergeCell ref="I97:I109"/>
    <mergeCell ref="J97:J110"/>
    <mergeCell ref="Q97:Q99"/>
    <mergeCell ref="R97:R99"/>
    <mergeCell ref="S97:S99"/>
    <mergeCell ref="F80:F82"/>
    <mergeCell ref="G80:G82"/>
    <mergeCell ref="H97:H99"/>
    <mergeCell ref="F134:F136"/>
    <mergeCell ref="G134:G136"/>
    <mergeCell ref="H134:H136"/>
    <mergeCell ref="I134:I146"/>
    <mergeCell ref="J134:J147"/>
    <mergeCell ref="Q134:Q136"/>
    <mergeCell ref="R134:R136"/>
    <mergeCell ref="S134:S136"/>
    <mergeCell ref="B115:J115"/>
    <mergeCell ref="M115:U115"/>
    <mergeCell ref="F117:F119"/>
    <mergeCell ref="G117:G119"/>
    <mergeCell ref="H117:H119"/>
    <mergeCell ref="I117:I129"/>
    <mergeCell ref="J117:J130"/>
    <mergeCell ref="Q117:Q119"/>
    <mergeCell ref="Q83:Q85"/>
    <mergeCell ref="M95:U95"/>
    <mergeCell ref="M132:U132"/>
    <mergeCell ref="R228:R230"/>
    <mergeCell ref="U245:U258"/>
    <mergeCell ref="F248:F250"/>
    <mergeCell ref="G248:G250"/>
    <mergeCell ref="H248:H250"/>
    <mergeCell ref="S228:S230"/>
    <mergeCell ref="T228:T240"/>
    <mergeCell ref="U228:U241"/>
    <mergeCell ref="Q231:Q233"/>
    <mergeCell ref="F228:F230"/>
    <mergeCell ref="G228:G230"/>
    <mergeCell ref="H228:H230"/>
    <mergeCell ref="A519:U519"/>
    <mergeCell ref="A520:U520"/>
    <mergeCell ref="A521:U521"/>
    <mergeCell ref="S208:S210"/>
    <mergeCell ref="S211:S213"/>
    <mergeCell ref="A260:U260"/>
    <mergeCell ref="I228:I240"/>
    <mergeCell ref="J228:J241"/>
    <mergeCell ref="F231:F233"/>
    <mergeCell ref="G231:G233"/>
    <mergeCell ref="H231:H233"/>
    <mergeCell ref="F208:F210"/>
    <mergeCell ref="G208:G210"/>
    <mergeCell ref="H208:H210"/>
    <mergeCell ref="B243:J243"/>
    <mergeCell ref="R231:R233"/>
    <mergeCell ref="S231:S233"/>
    <mergeCell ref="B226:J226"/>
    <mergeCell ref="A262:U262"/>
    <mergeCell ref="F245:F247"/>
    <mergeCell ref="R265:R267"/>
    <mergeCell ref="G245:G247"/>
    <mergeCell ref="A261:U261"/>
    <mergeCell ref="Q245:Q247"/>
    <mergeCell ref="F527:F529"/>
    <mergeCell ref="G527:G529"/>
    <mergeCell ref="H527:H529"/>
    <mergeCell ref="Q527:Q529"/>
    <mergeCell ref="R527:R529"/>
    <mergeCell ref="S527:S529"/>
    <mergeCell ref="F581:F583"/>
    <mergeCell ref="G581:G583"/>
    <mergeCell ref="H581:H583"/>
    <mergeCell ref="B539:J539"/>
    <mergeCell ref="M539:U539"/>
    <mergeCell ref="F541:F543"/>
    <mergeCell ref="G541:G543"/>
    <mergeCell ref="H541:H543"/>
    <mergeCell ref="I541:I553"/>
    <mergeCell ref="J541:J554"/>
    <mergeCell ref="F544:F546"/>
    <mergeCell ref="G544:G546"/>
    <mergeCell ref="H544:H546"/>
    <mergeCell ref="M576:U576"/>
    <mergeCell ref="B576:J576"/>
    <mergeCell ref="Q541:Q543"/>
    <mergeCell ref="M559:U559"/>
    <mergeCell ref="Q561:Q563"/>
    <mergeCell ref="R541:R543"/>
    <mergeCell ref="S541:S543"/>
    <mergeCell ref="T541:T553"/>
    <mergeCell ref="U541:U554"/>
    <mergeCell ref="Q578:Q580"/>
    <mergeCell ref="R578:R580"/>
    <mergeCell ref="S578:S580"/>
    <mergeCell ref="T578:T590"/>
    <mergeCell ref="T524:T536"/>
    <mergeCell ref="U524:U537"/>
    <mergeCell ref="R561:R563"/>
    <mergeCell ref="U578:U591"/>
    <mergeCell ref="Q581:Q583"/>
    <mergeCell ref="R581:R583"/>
    <mergeCell ref="S581:S583"/>
  </mergeCells>
  <pageMargins left="0" right="0" top="0" bottom="0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1"/>
  <sheetViews>
    <sheetView view="pageLayout" topLeftCell="A121" zoomScaleNormal="100" workbookViewId="0">
      <selection activeCell="H46" sqref="H46"/>
    </sheetView>
  </sheetViews>
  <sheetFormatPr defaultRowHeight="15" x14ac:dyDescent="0.25"/>
  <cols>
    <col min="1" max="1" width="6.5703125" bestFit="1" customWidth="1"/>
    <col min="2" max="2" width="8.28515625" bestFit="1" customWidth="1"/>
    <col min="3" max="3" width="23.28515625" bestFit="1" customWidth="1"/>
    <col min="4" max="4" width="7.7109375" bestFit="1" customWidth="1"/>
    <col min="5" max="5" width="12.5703125" bestFit="1" customWidth="1"/>
    <col min="6" max="6" width="14.42578125" bestFit="1" customWidth="1"/>
    <col min="7" max="7" width="9" bestFit="1" customWidth="1"/>
    <col min="8" max="8" width="5.7109375" bestFit="1" customWidth="1"/>
    <col min="9" max="9" width="9.42578125" bestFit="1" customWidth="1"/>
    <col min="10" max="10" width="3.5703125" bestFit="1" customWidth="1"/>
  </cols>
  <sheetData>
    <row r="1" spans="1:10" ht="37.5" x14ac:dyDescent="0.65">
      <c r="A1" s="264" t="s">
        <v>35</v>
      </c>
      <c r="B1" s="264"/>
      <c r="C1" s="264"/>
      <c r="D1" s="264"/>
      <c r="E1" s="264"/>
      <c r="F1" s="264"/>
      <c r="G1" s="264"/>
      <c r="H1" s="264"/>
      <c r="I1" s="264"/>
      <c r="J1" s="100"/>
    </row>
    <row r="2" spans="1:10" ht="24.75" x14ac:dyDescent="0.45">
      <c r="A2" s="265" t="s">
        <v>36</v>
      </c>
      <c r="B2" s="265"/>
      <c r="C2" s="265"/>
      <c r="D2" s="265"/>
      <c r="E2" s="265"/>
      <c r="F2" s="265"/>
      <c r="G2" s="265"/>
      <c r="H2" s="265"/>
      <c r="I2" s="265"/>
      <c r="J2" s="100"/>
    </row>
    <row r="3" spans="1:10" ht="18.75" x14ac:dyDescent="0.25">
      <c r="A3" s="266" t="s">
        <v>238</v>
      </c>
      <c r="B3" s="266"/>
      <c r="C3" s="266"/>
      <c r="D3" s="266"/>
      <c r="E3" s="266"/>
      <c r="F3" s="266"/>
      <c r="G3" s="266"/>
      <c r="H3" s="266"/>
      <c r="I3" s="266"/>
      <c r="J3" s="100"/>
    </row>
    <row r="4" spans="1:10" ht="24.75" x14ac:dyDescent="0.45">
      <c r="A4" s="265" t="s">
        <v>37</v>
      </c>
      <c r="B4" s="265"/>
      <c r="C4" s="265"/>
      <c r="D4" s="265"/>
      <c r="E4" s="265"/>
      <c r="F4" s="265"/>
      <c r="G4" s="265"/>
      <c r="H4" s="265"/>
      <c r="I4" s="265"/>
      <c r="J4" s="100"/>
    </row>
    <row r="5" spans="1:10" x14ac:dyDescent="0.25">
      <c r="J5" s="100"/>
    </row>
    <row r="6" spans="1:10" ht="20.25" x14ac:dyDescent="0.25">
      <c r="A6" s="110" t="s">
        <v>63</v>
      </c>
      <c r="B6" s="113" t="s">
        <v>61</v>
      </c>
      <c r="C6" s="114" t="s">
        <v>38</v>
      </c>
      <c r="D6" s="114" t="s">
        <v>39</v>
      </c>
      <c r="E6" s="115" t="s">
        <v>40</v>
      </c>
      <c r="F6" s="114" t="s">
        <v>41</v>
      </c>
      <c r="G6" s="114" t="s">
        <v>319</v>
      </c>
      <c r="H6" s="113" t="s">
        <v>62</v>
      </c>
      <c r="I6" s="116" t="s">
        <v>42</v>
      </c>
      <c r="J6" s="100"/>
    </row>
    <row r="7" spans="1:10" ht="19.5" x14ac:dyDescent="0.25">
      <c r="A7" s="54">
        <v>1</v>
      </c>
      <c r="B7" s="26">
        <v>3</v>
      </c>
      <c r="C7" s="8" t="s">
        <v>82</v>
      </c>
      <c r="D7" s="60" t="s">
        <v>43</v>
      </c>
      <c r="E7" s="60" t="s">
        <v>47</v>
      </c>
      <c r="F7" s="66">
        <v>1757669558</v>
      </c>
      <c r="G7" s="25">
        <v>854</v>
      </c>
      <c r="H7" s="101"/>
      <c r="I7" s="99" t="s">
        <v>315</v>
      </c>
      <c r="J7" s="100"/>
    </row>
    <row r="8" spans="1:10" ht="19.5" x14ac:dyDescent="0.25">
      <c r="A8" s="54">
        <v>2</v>
      </c>
      <c r="B8" s="26">
        <v>1</v>
      </c>
      <c r="C8" s="8" t="s">
        <v>80</v>
      </c>
      <c r="D8" s="60" t="s">
        <v>43</v>
      </c>
      <c r="E8" s="60" t="s">
        <v>46</v>
      </c>
      <c r="F8" s="66">
        <v>1980239778</v>
      </c>
      <c r="G8" s="25">
        <v>820</v>
      </c>
      <c r="H8" s="101"/>
      <c r="I8" s="99"/>
      <c r="J8" s="100"/>
    </row>
    <row r="9" spans="1:10" ht="19.5" x14ac:dyDescent="0.25">
      <c r="A9" s="54">
        <v>3</v>
      </c>
      <c r="B9" s="26">
        <v>2</v>
      </c>
      <c r="C9" s="8" t="s">
        <v>81</v>
      </c>
      <c r="D9" s="60" t="s">
        <v>43</v>
      </c>
      <c r="E9" s="60" t="s">
        <v>44</v>
      </c>
      <c r="F9" s="66">
        <v>1817625568</v>
      </c>
      <c r="G9" s="25">
        <v>811</v>
      </c>
      <c r="H9" s="101"/>
      <c r="I9" s="33"/>
      <c r="J9" s="100"/>
    </row>
    <row r="10" spans="1:10" ht="19.5" x14ac:dyDescent="0.25">
      <c r="A10" s="54">
        <v>4</v>
      </c>
      <c r="B10" s="26">
        <v>4</v>
      </c>
      <c r="C10" s="8" t="s">
        <v>83</v>
      </c>
      <c r="D10" s="60" t="s">
        <v>43</v>
      </c>
      <c r="E10" s="60" t="s">
        <v>55</v>
      </c>
      <c r="F10" s="66">
        <v>1953917357</v>
      </c>
      <c r="G10" s="25">
        <v>785</v>
      </c>
      <c r="H10" s="101"/>
      <c r="I10" s="33"/>
      <c r="J10" s="100"/>
    </row>
    <row r="11" spans="1:10" ht="19.5" x14ac:dyDescent="0.25">
      <c r="A11" s="54">
        <v>5</v>
      </c>
      <c r="B11" s="26">
        <v>6</v>
      </c>
      <c r="C11" s="8" t="s">
        <v>85</v>
      </c>
      <c r="D11" s="60" t="s">
        <v>43</v>
      </c>
      <c r="E11" s="60" t="s">
        <v>52</v>
      </c>
      <c r="F11" s="66">
        <v>1763793712</v>
      </c>
      <c r="G11" s="25">
        <v>776</v>
      </c>
      <c r="H11" s="101"/>
      <c r="I11" s="33"/>
      <c r="J11" s="100"/>
    </row>
    <row r="12" spans="1:10" ht="19.5" x14ac:dyDescent="0.25">
      <c r="A12" s="54">
        <v>6</v>
      </c>
      <c r="B12" s="26">
        <v>8</v>
      </c>
      <c r="C12" s="8" t="s">
        <v>87</v>
      </c>
      <c r="D12" s="60" t="s">
        <v>43</v>
      </c>
      <c r="E12" s="60" t="s">
        <v>44</v>
      </c>
      <c r="F12" s="66">
        <v>1881365647</v>
      </c>
      <c r="G12" s="25">
        <v>760</v>
      </c>
      <c r="H12" s="101"/>
      <c r="I12" s="33"/>
      <c r="J12" s="100"/>
    </row>
    <row r="13" spans="1:10" ht="19.5" customHeight="1" x14ac:dyDescent="0.25">
      <c r="A13" s="54">
        <v>7</v>
      </c>
      <c r="B13" s="26">
        <v>7</v>
      </c>
      <c r="C13" s="8" t="s">
        <v>86</v>
      </c>
      <c r="D13" s="60" t="s">
        <v>43</v>
      </c>
      <c r="E13" s="60" t="s">
        <v>55</v>
      </c>
      <c r="F13" s="66">
        <v>1304075095</v>
      </c>
      <c r="G13" s="25">
        <v>748</v>
      </c>
      <c r="H13" s="101"/>
      <c r="I13" s="33"/>
      <c r="J13" s="100"/>
    </row>
    <row r="14" spans="1:10" ht="19.5" x14ac:dyDescent="0.25">
      <c r="A14" s="54">
        <v>8</v>
      </c>
      <c r="B14" s="26">
        <v>10</v>
      </c>
      <c r="C14" s="8" t="s">
        <v>89</v>
      </c>
      <c r="D14" s="60" t="s">
        <v>43</v>
      </c>
      <c r="E14" s="60" t="s">
        <v>50</v>
      </c>
      <c r="F14" s="66">
        <v>1718834876</v>
      </c>
      <c r="G14" s="25">
        <v>739</v>
      </c>
      <c r="H14" s="101"/>
      <c r="I14" s="33"/>
      <c r="J14" s="100"/>
    </row>
    <row r="15" spans="1:10" ht="19.5" x14ac:dyDescent="0.25">
      <c r="A15" s="54">
        <v>9</v>
      </c>
      <c r="B15" s="26">
        <v>5</v>
      </c>
      <c r="C15" s="8" t="s">
        <v>84</v>
      </c>
      <c r="D15" s="60" t="s">
        <v>43</v>
      </c>
      <c r="E15" s="60" t="s">
        <v>55</v>
      </c>
      <c r="F15" s="66">
        <v>1984644095</v>
      </c>
      <c r="G15" s="25">
        <v>730</v>
      </c>
      <c r="H15" s="101"/>
      <c r="I15" s="33"/>
      <c r="J15" s="100"/>
    </row>
    <row r="16" spans="1:10" ht="19.5" x14ac:dyDescent="0.25">
      <c r="A16" s="54">
        <v>10</v>
      </c>
      <c r="B16" s="26">
        <v>11</v>
      </c>
      <c r="C16" s="8" t="s">
        <v>90</v>
      </c>
      <c r="D16" s="60" t="s">
        <v>43</v>
      </c>
      <c r="E16" s="60" t="s">
        <v>55</v>
      </c>
      <c r="F16" s="66">
        <v>1975357846</v>
      </c>
      <c r="G16" s="25">
        <v>724</v>
      </c>
      <c r="H16" s="101"/>
      <c r="I16" s="33"/>
      <c r="J16" s="100"/>
    </row>
    <row r="17" spans="1:10" ht="19.5" x14ac:dyDescent="0.25">
      <c r="A17" s="54">
        <v>11</v>
      </c>
      <c r="B17" s="13">
        <v>19</v>
      </c>
      <c r="C17" s="28" t="s">
        <v>98</v>
      </c>
      <c r="D17" s="7" t="s">
        <v>43</v>
      </c>
      <c r="E17" s="7" t="s">
        <v>50</v>
      </c>
      <c r="F17" s="11">
        <v>1828140037</v>
      </c>
      <c r="G17" s="29">
        <v>714</v>
      </c>
      <c r="H17" s="102"/>
      <c r="I17" s="33"/>
      <c r="J17" s="100"/>
    </row>
    <row r="18" spans="1:10" ht="19.5" x14ac:dyDescent="0.25">
      <c r="A18" s="54">
        <v>12</v>
      </c>
      <c r="B18" s="26">
        <v>9</v>
      </c>
      <c r="C18" s="8" t="s">
        <v>88</v>
      </c>
      <c r="D18" s="60" t="s">
        <v>43</v>
      </c>
      <c r="E18" s="60" t="s">
        <v>55</v>
      </c>
      <c r="F18" s="66">
        <v>1403739697</v>
      </c>
      <c r="G18" s="25">
        <v>702</v>
      </c>
      <c r="H18" s="101"/>
      <c r="I18" s="33"/>
      <c r="J18" s="100"/>
    </row>
    <row r="19" spans="1:10" ht="19.5" x14ac:dyDescent="0.25">
      <c r="A19" s="54">
        <v>13</v>
      </c>
      <c r="B19" s="13">
        <v>12</v>
      </c>
      <c r="C19" s="10" t="s">
        <v>91</v>
      </c>
      <c r="D19" s="7" t="s">
        <v>43</v>
      </c>
      <c r="E19" s="7" t="s">
        <v>44</v>
      </c>
      <c r="F19" s="11">
        <v>1851636881</v>
      </c>
      <c r="G19" s="29">
        <v>687</v>
      </c>
      <c r="H19" s="102"/>
      <c r="I19" s="33"/>
      <c r="J19" s="100"/>
    </row>
    <row r="20" spans="1:10" ht="19.5" x14ac:dyDescent="0.25">
      <c r="A20" s="54">
        <v>14</v>
      </c>
      <c r="B20" s="13">
        <v>18</v>
      </c>
      <c r="C20" s="28" t="s">
        <v>97</v>
      </c>
      <c r="D20" s="7" t="s">
        <v>43</v>
      </c>
      <c r="E20" s="7" t="s">
        <v>52</v>
      </c>
      <c r="F20" s="11">
        <v>1742351223</v>
      </c>
      <c r="G20" s="29">
        <v>670</v>
      </c>
      <c r="H20" s="102"/>
      <c r="I20" s="33"/>
      <c r="J20" s="100"/>
    </row>
    <row r="21" spans="1:10" ht="19.5" x14ac:dyDescent="0.25">
      <c r="A21" s="54">
        <v>15</v>
      </c>
      <c r="B21" s="26">
        <v>17</v>
      </c>
      <c r="C21" s="8" t="s">
        <v>96</v>
      </c>
      <c r="D21" s="60" t="s">
        <v>43</v>
      </c>
      <c r="E21" s="60" t="s">
        <v>48</v>
      </c>
      <c r="F21" s="66">
        <v>1788352924</v>
      </c>
      <c r="G21" s="25">
        <v>656</v>
      </c>
      <c r="H21" s="108"/>
      <c r="I21" s="33"/>
      <c r="J21" s="100"/>
    </row>
    <row r="22" spans="1:10" ht="19.5" x14ac:dyDescent="0.25">
      <c r="A22" s="54">
        <v>16</v>
      </c>
      <c r="B22" s="13">
        <v>16</v>
      </c>
      <c r="C22" s="10" t="s">
        <v>95</v>
      </c>
      <c r="D22" s="7" t="s">
        <v>43</v>
      </c>
      <c r="E22" s="7" t="s">
        <v>55</v>
      </c>
      <c r="F22" s="11">
        <v>1863342694</v>
      </c>
      <c r="G22" s="29">
        <v>647</v>
      </c>
      <c r="H22" s="109"/>
      <c r="I22" s="33"/>
      <c r="J22" s="100"/>
    </row>
    <row r="23" spans="1:10" ht="19.5" x14ac:dyDescent="0.25">
      <c r="A23" s="54">
        <v>17</v>
      </c>
      <c r="B23" s="26">
        <v>13</v>
      </c>
      <c r="C23" s="8" t="s">
        <v>92</v>
      </c>
      <c r="D23" s="60" t="s">
        <v>43</v>
      </c>
      <c r="E23" s="60" t="s">
        <v>55</v>
      </c>
      <c r="F23" s="66">
        <v>1320415549</v>
      </c>
      <c r="G23" s="25">
        <v>638</v>
      </c>
      <c r="H23" s="101"/>
      <c r="I23" s="33"/>
      <c r="J23" s="100"/>
    </row>
    <row r="24" spans="1:10" ht="19.5" x14ac:dyDescent="0.25">
      <c r="A24" s="54">
        <v>18</v>
      </c>
      <c r="B24" s="26">
        <v>21</v>
      </c>
      <c r="C24" s="27" t="s">
        <v>101</v>
      </c>
      <c r="D24" s="60" t="s">
        <v>43</v>
      </c>
      <c r="E24" s="60" t="s">
        <v>59</v>
      </c>
      <c r="F24" s="66">
        <v>1819202279</v>
      </c>
      <c r="G24" s="25">
        <v>636</v>
      </c>
      <c r="H24" s="101"/>
      <c r="I24" s="33"/>
      <c r="J24" s="100"/>
    </row>
    <row r="25" spans="1:10" ht="19.5" x14ac:dyDescent="0.25">
      <c r="A25" s="54">
        <v>19</v>
      </c>
      <c r="B25" s="26">
        <v>14</v>
      </c>
      <c r="C25" s="8" t="s">
        <v>93</v>
      </c>
      <c r="D25" s="60" t="s">
        <v>43</v>
      </c>
      <c r="E25" s="60" t="s">
        <v>52</v>
      </c>
      <c r="F25" s="66">
        <v>1975833046</v>
      </c>
      <c r="G25" s="25">
        <v>631</v>
      </c>
      <c r="H25" s="101"/>
      <c r="I25" s="33"/>
      <c r="J25" s="100"/>
    </row>
    <row r="26" spans="1:10" ht="19.5" x14ac:dyDescent="0.25">
      <c r="A26" s="54">
        <v>20</v>
      </c>
      <c r="B26" s="26">
        <v>20</v>
      </c>
      <c r="C26" s="27" t="s">
        <v>99</v>
      </c>
      <c r="D26" s="60" t="s">
        <v>43</v>
      </c>
      <c r="E26" s="60" t="s">
        <v>100</v>
      </c>
      <c r="F26" s="66">
        <v>1324915092</v>
      </c>
      <c r="G26" s="25">
        <v>625</v>
      </c>
      <c r="H26" s="101"/>
      <c r="I26" s="33"/>
      <c r="J26" s="100"/>
    </row>
    <row r="27" spans="1:10" ht="19.5" x14ac:dyDescent="0.25">
      <c r="A27" s="54">
        <v>21</v>
      </c>
      <c r="B27" s="26">
        <v>15</v>
      </c>
      <c r="C27" s="8" t="s">
        <v>94</v>
      </c>
      <c r="D27" s="60" t="s">
        <v>43</v>
      </c>
      <c r="E27" s="60" t="s">
        <v>54</v>
      </c>
      <c r="F27" s="66">
        <v>1615199350</v>
      </c>
      <c r="G27" s="25">
        <v>610</v>
      </c>
      <c r="H27" s="101"/>
      <c r="I27" s="33"/>
      <c r="J27" s="100"/>
    </row>
    <row r="28" spans="1:10" ht="19.5" x14ac:dyDescent="0.25">
      <c r="A28" s="54">
        <v>22</v>
      </c>
      <c r="B28" s="13">
        <v>22</v>
      </c>
      <c r="C28" s="28" t="s">
        <v>102</v>
      </c>
      <c r="D28" s="7" t="s">
        <v>43</v>
      </c>
      <c r="E28" s="7" t="s">
        <v>47</v>
      </c>
      <c r="F28" s="11">
        <v>1816020090</v>
      </c>
      <c r="G28" s="29">
        <v>597</v>
      </c>
      <c r="H28" s="102"/>
      <c r="I28" s="33"/>
      <c r="J28" s="100"/>
    </row>
    <row r="29" spans="1:10" ht="19.5" customHeight="1" x14ac:dyDescent="0.35">
      <c r="A29" s="54">
        <v>23</v>
      </c>
      <c r="B29" s="26">
        <v>23</v>
      </c>
      <c r="C29" s="107" t="s">
        <v>103</v>
      </c>
      <c r="D29" s="60" t="s">
        <v>43</v>
      </c>
      <c r="E29" s="60" t="s">
        <v>46</v>
      </c>
      <c r="F29" s="66">
        <v>1934400281</v>
      </c>
      <c r="G29" s="25">
        <v>589</v>
      </c>
      <c r="H29" s="101"/>
      <c r="I29" s="33"/>
      <c r="J29" s="100"/>
    </row>
    <row r="30" spans="1:10" ht="19.5" x14ac:dyDescent="0.25">
      <c r="A30" s="54">
        <v>24</v>
      </c>
      <c r="B30" s="26">
        <v>28</v>
      </c>
      <c r="C30" s="8" t="s">
        <v>109</v>
      </c>
      <c r="D30" s="60" t="s">
        <v>43</v>
      </c>
      <c r="E30" s="60" t="s">
        <v>52</v>
      </c>
      <c r="F30" s="66"/>
      <c r="G30" s="25">
        <v>575</v>
      </c>
      <c r="H30" s="101"/>
      <c r="I30" s="33"/>
      <c r="J30" s="100"/>
    </row>
    <row r="31" spans="1:10" ht="19.5" x14ac:dyDescent="0.25">
      <c r="A31" s="54">
        <v>25</v>
      </c>
      <c r="B31" s="13">
        <v>25</v>
      </c>
      <c r="C31" s="28" t="s">
        <v>105</v>
      </c>
      <c r="D31" s="7" t="s">
        <v>43</v>
      </c>
      <c r="E31" s="7" t="s">
        <v>59</v>
      </c>
      <c r="F31" s="11">
        <v>1854109686</v>
      </c>
      <c r="G31" s="29">
        <v>560</v>
      </c>
      <c r="H31" s="102"/>
      <c r="I31" s="33"/>
      <c r="J31" s="100"/>
    </row>
    <row r="32" spans="1:10" ht="19.5" x14ac:dyDescent="0.25">
      <c r="A32" s="54">
        <v>26</v>
      </c>
      <c r="B32" s="13">
        <v>27</v>
      </c>
      <c r="C32" s="10" t="s">
        <v>108</v>
      </c>
      <c r="D32" s="7" t="s">
        <v>43</v>
      </c>
      <c r="E32" s="7" t="s">
        <v>55</v>
      </c>
      <c r="F32" s="11">
        <v>1967194952</v>
      </c>
      <c r="G32" s="29">
        <v>535</v>
      </c>
      <c r="H32" s="102"/>
      <c r="I32" s="33"/>
      <c r="J32" s="100"/>
    </row>
    <row r="33" spans="1:10" ht="19.5" x14ac:dyDescent="0.25">
      <c r="A33" s="54">
        <v>27</v>
      </c>
      <c r="B33" s="26">
        <v>26</v>
      </c>
      <c r="C33" s="27" t="s">
        <v>106</v>
      </c>
      <c r="D33" s="60" t="s">
        <v>43</v>
      </c>
      <c r="E33" s="60" t="s">
        <v>107</v>
      </c>
      <c r="F33" s="66">
        <v>1716898313</v>
      </c>
      <c r="G33" s="25">
        <v>489</v>
      </c>
      <c r="H33" s="101">
        <v>3</v>
      </c>
      <c r="I33" s="33"/>
      <c r="J33" s="100"/>
    </row>
    <row r="34" spans="1:10" ht="19.5" x14ac:dyDescent="0.25">
      <c r="A34" s="54">
        <v>28</v>
      </c>
      <c r="B34" s="13">
        <v>24</v>
      </c>
      <c r="C34" s="28" t="s">
        <v>104</v>
      </c>
      <c r="D34" s="7" t="s">
        <v>43</v>
      </c>
      <c r="E34" s="7" t="s">
        <v>45</v>
      </c>
      <c r="F34" s="11">
        <v>1726253963</v>
      </c>
      <c r="G34" s="29">
        <v>456</v>
      </c>
      <c r="H34" s="102">
        <v>3</v>
      </c>
      <c r="I34" s="33"/>
      <c r="J34" s="100"/>
    </row>
    <row r="35" spans="1:10" ht="19.5" x14ac:dyDescent="0.25">
      <c r="A35" s="54">
        <v>1</v>
      </c>
      <c r="B35" s="26">
        <v>1</v>
      </c>
      <c r="C35" s="8" t="s">
        <v>110</v>
      </c>
      <c r="D35" s="60" t="s">
        <v>76</v>
      </c>
      <c r="E35" s="60" t="s">
        <v>57</v>
      </c>
      <c r="F35" s="66">
        <v>1932818389</v>
      </c>
      <c r="G35" s="25">
        <v>842</v>
      </c>
      <c r="H35" s="101"/>
      <c r="I35" s="99" t="s">
        <v>307</v>
      </c>
      <c r="J35" s="100"/>
    </row>
    <row r="36" spans="1:10" ht="19.5" customHeight="1" x14ac:dyDescent="0.25">
      <c r="A36" s="54">
        <v>2</v>
      </c>
      <c r="B36" s="26">
        <v>3</v>
      </c>
      <c r="C36" s="8" t="s">
        <v>112</v>
      </c>
      <c r="D36" s="60" t="s">
        <v>76</v>
      </c>
      <c r="E36" s="60" t="s">
        <v>47</v>
      </c>
      <c r="F36" s="66">
        <v>1743715937</v>
      </c>
      <c r="G36" s="25">
        <v>738</v>
      </c>
      <c r="H36" s="101"/>
      <c r="I36" s="33"/>
      <c r="J36" s="100"/>
    </row>
    <row r="37" spans="1:10" ht="19.5" customHeight="1" x14ac:dyDescent="0.35">
      <c r="A37" s="54">
        <v>3</v>
      </c>
      <c r="B37" s="26">
        <v>5</v>
      </c>
      <c r="C37" s="8" t="s">
        <v>114</v>
      </c>
      <c r="D37" s="60" t="s">
        <v>76</v>
      </c>
      <c r="E37" s="64" t="s">
        <v>44</v>
      </c>
      <c r="F37" s="66">
        <v>1872597328</v>
      </c>
      <c r="G37" s="25">
        <v>736</v>
      </c>
      <c r="H37" s="101"/>
      <c r="I37" s="33"/>
      <c r="J37" s="100"/>
    </row>
    <row r="38" spans="1:10" ht="19.5" customHeight="1" x14ac:dyDescent="0.25">
      <c r="A38" s="54">
        <v>4</v>
      </c>
      <c r="B38" s="26">
        <v>4</v>
      </c>
      <c r="C38" s="8" t="s">
        <v>113</v>
      </c>
      <c r="D38" s="60" t="s">
        <v>76</v>
      </c>
      <c r="E38" s="60" t="s">
        <v>47</v>
      </c>
      <c r="F38" s="66">
        <v>1743715937</v>
      </c>
      <c r="G38" s="25">
        <v>726</v>
      </c>
      <c r="H38" s="101"/>
      <c r="I38" s="33"/>
      <c r="J38" s="100"/>
    </row>
    <row r="39" spans="1:10" ht="19.5" customHeight="1" x14ac:dyDescent="0.35">
      <c r="A39" s="54">
        <v>5</v>
      </c>
      <c r="B39" s="26">
        <v>2</v>
      </c>
      <c r="C39" s="8" t="s">
        <v>111</v>
      </c>
      <c r="D39" s="60" t="s">
        <v>76</v>
      </c>
      <c r="E39" s="64" t="s">
        <v>57</v>
      </c>
      <c r="F39" s="66">
        <v>1946681896</v>
      </c>
      <c r="G39" s="25">
        <v>715</v>
      </c>
      <c r="H39" s="101"/>
      <c r="I39" s="33"/>
      <c r="J39" s="100"/>
    </row>
    <row r="40" spans="1:10" ht="19.5" customHeight="1" x14ac:dyDescent="0.25">
      <c r="A40" s="54">
        <v>6</v>
      </c>
      <c r="B40" s="26">
        <v>7</v>
      </c>
      <c r="C40" s="8" t="s">
        <v>116</v>
      </c>
      <c r="D40" s="60" t="s">
        <v>76</v>
      </c>
      <c r="E40" s="60" t="s">
        <v>44</v>
      </c>
      <c r="F40" s="66">
        <v>1861911114</v>
      </c>
      <c r="G40" s="25">
        <v>706</v>
      </c>
      <c r="H40" s="101"/>
      <c r="I40" s="33"/>
      <c r="J40" s="100"/>
    </row>
    <row r="41" spans="1:10" ht="19.5" customHeight="1" x14ac:dyDescent="0.25">
      <c r="A41" s="54">
        <v>7</v>
      </c>
      <c r="B41" s="26">
        <v>8</v>
      </c>
      <c r="C41" s="8" t="s">
        <v>117</v>
      </c>
      <c r="D41" s="60" t="s">
        <v>76</v>
      </c>
      <c r="E41" s="60" t="s">
        <v>45</v>
      </c>
      <c r="F41" s="66">
        <v>1997901312</v>
      </c>
      <c r="G41" s="25">
        <v>694</v>
      </c>
      <c r="H41" s="101"/>
      <c r="I41" s="33"/>
      <c r="J41" s="100"/>
    </row>
    <row r="42" spans="1:10" ht="19.5" x14ac:dyDescent="0.25">
      <c r="A42" s="54">
        <v>8</v>
      </c>
      <c r="B42" s="26">
        <v>13</v>
      </c>
      <c r="C42" s="8" t="s">
        <v>122</v>
      </c>
      <c r="D42" s="60" t="s">
        <v>76</v>
      </c>
      <c r="E42" s="60" t="s">
        <v>46</v>
      </c>
      <c r="F42" s="66">
        <v>1788772125</v>
      </c>
      <c r="G42" s="25">
        <v>668</v>
      </c>
      <c r="H42" s="101"/>
      <c r="I42" s="33"/>
      <c r="J42" s="100"/>
    </row>
    <row r="43" spans="1:10" ht="20.25" x14ac:dyDescent="0.25">
      <c r="A43" s="110" t="s">
        <v>63</v>
      </c>
      <c r="B43" s="113" t="s">
        <v>61</v>
      </c>
      <c r="C43" s="114" t="s">
        <v>38</v>
      </c>
      <c r="D43" s="114" t="s">
        <v>39</v>
      </c>
      <c r="E43" s="115" t="s">
        <v>40</v>
      </c>
      <c r="F43" s="114" t="s">
        <v>41</v>
      </c>
      <c r="G43" s="114" t="s">
        <v>319</v>
      </c>
      <c r="H43" s="113" t="s">
        <v>62</v>
      </c>
      <c r="I43" s="116" t="s">
        <v>42</v>
      </c>
      <c r="J43" s="100"/>
    </row>
    <row r="44" spans="1:10" ht="19.5" customHeight="1" x14ac:dyDescent="0.25">
      <c r="A44" s="54">
        <v>9</v>
      </c>
      <c r="B44" s="26">
        <v>6</v>
      </c>
      <c r="C44" s="8" t="s">
        <v>115</v>
      </c>
      <c r="D44" s="60" t="s">
        <v>76</v>
      </c>
      <c r="E44" s="60" t="s">
        <v>46</v>
      </c>
      <c r="F44" s="66">
        <v>1400677152</v>
      </c>
      <c r="G44" s="25">
        <v>655</v>
      </c>
      <c r="H44" s="101"/>
      <c r="I44" s="33"/>
      <c r="J44" s="100"/>
    </row>
    <row r="45" spans="1:10" ht="19.5" customHeight="1" x14ac:dyDescent="0.25">
      <c r="A45" s="54">
        <v>10</v>
      </c>
      <c r="B45" s="26">
        <v>16</v>
      </c>
      <c r="C45" s="8" t="s">
        <v>125</v>
      </c>
      <c r="D45" s="60" t="s">
        <v>76</v>
      </c>
      <c r="E45" s="60" t="s">
        <v>48</v>
      </c>
      <c r="F45" s="66">
        <v>1752502302</v>
      </c>
      <c r="G45" s="25">
        <v>644</v>
      </c>
      <c r="H45" s="101"/>
      <c r="I45" s="33"/>
      <c r="J45" s="100"/>
    </row>
    <row r="46" spans="1:10" ht="19.5" x14ac:dyDescent="0.25">
      <c r="A46" s="54">
        <v>11</v>
      </c>
      <c r="B46" s="26">
        <v>12</v>
      </c>
      <c r="C46" s="8" t="s">
        <v>121</v>
      </c>
      <c r="D46" s="60" t="s">
        <v>76</v>
      </c>
      <c r="E46" s="60" t="s">
        <v>48</v>
      </c>
      <c r="F46" s="66"/>
      <c r="G46" s="25">
        <v>631</v>
      </c>
      <c r="H46" s="101"/>
      <c r="I46" s="33"/>
      <c r="J46" s="100"/>
    </row>
    <row r="47" spans="1:10" ht="19.5" customHeight="1" x14ac:dyDescent="0.25">
      <c r="A47" s="54">
        <v>12</v>
      </c>
      <c r="B47" s="26">
        <v>20</v>
      </c>
      <c r="C47" s="8" t="s">
        <v>129</v>
      </c>
      <c r="D47" s="60" t="s">
        <v>76</v>
      </c>
      <c r="E47" s="60" t="s">
        <v>55</v>
      </c>
      <c r="F47" s="66">
        <v>1812698564</v>
      </c>
      <c r="G47" s="25">
        <v>626</v>
      </c>
      <c r="H47" s="101"/>
      <c r="I47" s="33"/>
      <c r="J47" s="100"/>
    </row>
    <row r="48" spans="1:10" ht="19.5" x14ac:dyDescent="0.25">
      <c r="A48" s="54">
        <v>13</v>
      </c>
      <c r="B48" s="26">
        <v>15</v>
      </c>
      <c r="C48" s="8" t="s">
        <v>124</v>
      </c>
      <c r="D48" s="60" t="s">
        <v>76</v>
      </c>
      <c r="E48" s="60" t="s">
        <v>47</v>
      </c>
      <c r="F48" s="66">
        <v>1990433700</v>
      </c>
      <c r="G48" s="25">
        <v>615</v>
      </c>
      <c r="H48" s="101"/>
      <c r="I48" s="33"/>
      <c r="J48" s="100"/>
    </row>
    <row r="49" spans="1:10" ht="19.5" x14ac:dyDescent="0.25">
      <c r="A49" s="54">
        <v>14</v>
      </c>
      <c r="B49" s="26">
        <v>11</v>
      </c>
      <c r="C49" s="8" t="s">
        <v>120</v>
      </c>
      <c r="D49" s="60" t="s">
        <v>76</v>
      </c>
      <c r="E49" s="60" t="s">
        <v>44</v>
      </c>
      <c r="F49" s="66">
        <v>1882597026</v>
      </c>
      <c r="G49" s="25">
        <v>610</v>
      </c>
      <c r="H49" s="101"/>
      <c r="I49" s="33"/>
      <c r="J49" s="100"/>
    </row>
    <row r="50" spans="1:10" ht="19.5" customHeight="1" x14ac:dyDescent="0.35">
      <c r="A50" s="54">
        <v>15</v>
      </c>
      <c r="B50" s="26">
        <v>19</v>
      </c>
      <c r="C50" s="8" t="s">
        <v>128</v>
      </c>
      <c r="D50" s="60" t="s">
        <v>76</v>
      </c>
      <c r="E50" s="64" t="s">
        <v>48</v>
      </c>
      <c r="F50" s="66">
        <v>1917561094</v>
      </c>
      <c r="G50" s="25">
        <v>606</v>
      </c>
      <c r="H50" s="101"/>
      <c r="I50" s="33"/>
      <c r="J50" s="100"/>
    </row>
    <row r="51" spans="1:10" ht="19.5" customHeight="1" x14ac:dyDescent="0.35">
      <c r="A51" s="54">
        <v>16</v>
      </c>
      <c r="B51" s="26">
        <v>10</v>
      </c>
      <c r="C51" s="8" t="s">
        <v>119</v>
      </c>
      <c r="D51" s="60" t="s">
        <v>76</v>
      </c>
      <c r="E51" s="64" t="s">
        <v>44</v>
      </c>
      <c r="F51" s="66">
        <v>1930012314</v>
      </c>
      <c r="G51" s="25">
        <v>596</v>
      </c>
      <c r="H51" s="101"/>
      <c r="I51" s="33"/>
      <c r="J51" s="100"/>
    </row>
    <row r="52" spans="1:10" ht="19.5" x14ac:dyDescent="0.25">
      <c r="A52" s="54">
        <v>17</v>
      </c>
      <c r="B52" s="26">
        <v>18</v>
      </c>
      <c r="C52" s="8" t="s">
        <v>127</v>
      </c>
      <c r="D52" s="60" t="s">
        <v>76</v>
      </c>
      <c r="E52" s="60" t="s">
        <v>52</v>
      </c>
      <c r="F52" s="66">
        <v>1932552368</v>
      </c>
      <c r="G52" s="25">
        <v>589</v>
      </c>
      <c r="H52" s="101"/>
      <c r="I52" s="33"/>
      <c r="J52" s="100"/>
    </row>
    <row r="53" spans="1:10" ht="19.5" customHeight="1" x14ac:dyDescent="0.35">
      <c r="A53" s="54">
        <v>18</v>
      </c>
      <c r="B53" s="13">
        <v>23</v>
      </c>
      <c r="C53" s="10" t="s">
        <v>132</v>
      </c>
      <c r="D53" s="7" t="s">
        <v>76</v>
      </c>
      <c r="E53" s="30" t="s">
        <v>48</v>
      </c>
      <c r="F53" s="11">
        <v>1825555224</v>
      </c>
      <c r="G53" s="29">
        <v>549</v>
      </c>
      <c r="H53" s="102"/>
      <c r="I53" s="33"/>
      <c r="J53" s="100"/>
    </row>
    <row r="54" spans="1:10" ht="19.5" x14ac:dyDescent="0.25">
      <c r="A54" s="54">
        <v>19</v>
      </c>
      <c r="B54" s="13">
        <v>24</v>
      </c>
      <c r="C54" s="10" t="s">
        <v>133</v>
      </c>
      <c r="D54" s="7" t="s">
        <v>76</v>
      </c>
      <c r="E54" s="31" t="s">
        <v>59</v>
      </c>
      <c r="F54" s="11">
        <v>1852782399</v>
      </c>
      <c r="G54" s="29">
        <v>538</v>
      </c>
      <c r="H54" s="102"/>
      <c r="I54" s="33"/>
      <c r="J54" s="100"/>
    </row>
    <row r="55" spans="1:10" ht="19.5" customHeight="1" x14ac:dyDescent="0.25">
      <c r="A55" s="54">
        <v>20</v>
      </c>
      <c r="B55" s="102">
        <v>33</v>
      </c>
      <c r="C55" s="28" t="s">
        <v>142</v>
      </c>
      <c r="D55" s="7" t="s">
        <v>76</v>
      </c>
      <c r="E55" s="7" t="s">
        <v>52</v>
      </c>
      <c r="F55" s="11">
        <v>1975163886</v>
      </c>
      <c r="G55" s="29">
        <v>538</v>
      </c>
      <c r="H55" s="102"/>
      <c r="I55" s="33"/>
      <c r="J55" s="100"/>
    </row>
    <row r="56" spans="1:10" ht="19.5" x14ac:dyDescent="0.25">
      <c r="A56" s="54">
        <v>21</v>
      </c>
      <c r="B56" s="26">
        <v>22</v>
      </c>
      <c r="C56" s="8" t="s">
        <v>131</v>
      </c>
      <c r="D56" s="60" t="s">
        <v>76</v>
      </c>
      <c r="E56" s="60" t="s">
        <v>47</v>
      </c>
      <c r="F56" s="66">
        <v>1867271836</v>
      </c>
      <c r="G56" s="25">
        <v>533</v>
      </c>
      <c r="H56" s="101"/>
      <c r="I56" s="33"/>
      <c r="J56" s="100"/>
    </row>
    <row r="57" spans="1:10" ht="19.5" x14ac:dyDescent="0.25">
      <c r="A57" s="54">
        <v>22</v>
      </c>
      <c r="B57" s="26">
        <v>9</v>
      </c>
      <c r="C57" s="8" t="s">
        <v>118</v>
      </c>
      <c r="D57" s="60" t="s">
        <v>76</v>
      </c>
      <c r="E57" s="60" t="s">
        <v>55</v>
      </c>
      <c r="F57" s="66">
        <v>1941277194</v>
      </c>
      <c r="G57" s="25">
        <v>527</v>
      </c>
      <c r="H57" s="101"/>
      <c r="I57" s="33"/>
      <c r="J57" s="100"/>
    </row>
    <row r="58" spans="1:10" ht="19.5" x14ac:dyDescent="0.25">
      <c r="A58" s="54">
        <v>23</v>
      </c>
      <c r="B58" s="13">
        <v>28</v>
      </c>
      <c r="C58" s="28" t="s">
        <v>137</v>
      </c>
      <c r="D58" s="7" t="s">
        <v>76</v>
      </c>
      <c r="E58" s="7" t="s">
        <v>52</v>
      </c>
      <c r="F58" s="11">
        <v>1995789180</v>
      </c>
      <c r="G58" s="29">
        <v>525</v>
      </c>
      <c r="H58" s="102"/>
      <c r="I58" s="33"/>
      <c r="J58" s="100"/>
    </row>
    <row r="59" spans="1:10" ht="19.5" x14ac:dyDescent="0.25">
      <c r="A59" s="54">
        <v>24</v>
      </c>
      <c r="B59" s="13">
        <v>30</v>
      </c>
      <c r="C59" s="10" t="s">
        <v>139</v>
      </c>
      <c r="D59" s="7" t="s">
        <v>76</v>
      </c>
      <c r="E59" s="7" t="s">
        <v>44</v>
      </c>
      <c r="F59" s="11">
        <v>1756226770</v>
      </c>
      <c r="G59" s="29">
        <v>525</v>
      </c>
      <c r="H59" s="102"/>
      <c r="I59" s="33"/>
      <c r="J59" s="100"/>
    </row>
    <row r="60" spans="1:10" ht="19.5" x14ac:dyDescent="0.25">
      <c r="A60" s="54">
        <v>25</v>
      </c>
      <c r="B60" s="26">
        <v>21</v>
      </c>
      <c r="C60" s="8" t="s">
        <v>130</v>
      </c>
      <c r="D60" s="60" t="s">
        <v>76</v>
      </c>
      <c r="E60" s="60" t="s">
        <v>47</v>
      </c>
      <c r="F60" s="66">
        <v>1856984308</v>
      </c>
      <c r="G60" s="62">
        <v>516</v>
      </c>
      <c r="H60" s="101"/>
      <c r="I60" s="33"/>
      <c r="J60" s="100"/>
    </row>
    <row r="61" spans="1:10" ht="19.5" customHeight="1" x14ac:dyDescent="0.25">
      <c r="A61" s="54">
        <v>26</v>
      </c>
      <c r="B61" s="101">
        <v>36</v>
      </c>
      <c r="C61" s="27" t="s">
        <v>145</v>
      </c>
      <c r="D61" s="60" t="s">
        <v>76</v>
      </c>
      <c r="E61" s="60" t="s">
        <v>46</v>
      </c>
      <c r="F61" s="66">
        <v>1836591016</v>
      </c>
      <c r="G61" s="25">
        <v>515</v>
      </c>
      <c r="H61" s="101"/>
      <c r="I61" s="33"/>
      <c r="J61" s="100"/>
    </row>
    <row r="62" spans="1:10" ht="19.5" x14ac:dyDescent="0.25">
      <c r="A62" s="54">
        <v>27</v>
      </c>
      <c r="B62" s="101">
        <v>32</v>
      </c>
      <c r="C62" s="27" t="s">
        <v>141</v>
      </c>
      <c r="D62" s="60" t="s">
        <v>76</v>
      </c>
      <c r="E62" s="60" t="s">
        <v>44</v>
      </c>
      <c r="F62" s="66">
        <v>1882597026</v>
      </c>
      <c r="G62" s="25">
        <v>504</v>
      </c>
      <c r="H62" s="101"/>
      <c r="I62" s="33"/>
      <c r="J62" s="100"/>
    </row>
    <row r="63" spans="1:10" ht="19.5" x14ac:dyDescent="0.25">
      <c r="A63" s="54">
        <v>28</v>
      </c>
      <c r="B63" s="101">
        <v>37</v>
      </c>
      <c r="C63" s="59" t="s">
        <v>146</v>
      </c>
      <c r="D63" s="60" t="s">
        <v>76</v>
      </c>
      <c r="E63" s="60" t="s">
        <v>49</v>
      </c>
      <c r="F63" s="66">
        <v>1748281630</v>
      </c>
      <c r="G63" s="25">
        <v>501</v>
      </c>
      <c r="H63" s="101"/>
      <c r="I63" s="33"/>
      <c r="J63" s="100"/>
    </row>
    <row r="64" spans="1:10" ht="19.5" x14ac:dyDescent="0.25">
      <c r="A64" s="54">
        <v>29</v>
      </c>
      <c r="B64" s="101">
        <v>45</v>
      </c>
      <c r="C64" s="27" t="s">
        <v>154</v>
      </c>
      <c r="D64" s="60" t="s">
        <v>76</v>
      </c>
      <c r="E64" s="60" t="s">
        <v>58</v>
      </c>
      <c r="F64" s="66">
        <v>1811128443</v>
      </c>
      <c r="G64" s="25">
        <v>488</v>
      </c>
      <c r="H64" s="101"/>
      <c r="I64" s="33"/>
      <c r="J64" s="100"/>
    </row>
    <row r="65" spans="1:10" ht="19.5" x14ac:dyDescent="0.25">
      <c r="A65" s="54">
        <v>30</v>
      </c>
      <c r="B65" s="26">
        <v>49</v>
      </c>
      <c r="C65" s="8" t="s">
        <v>158</v>
      </c>
      <c r="D65" s="60" t="s">
        <v>76</v>
      </c>
      <c r="E65" s="60" t="s">
        <v>58</v>
      </c>
      <c r="F65" s="66">
        <v>1878694707</v>
      </c>
      <c r="G65" s="25">
        <v>480</v>
      </c>
      <c r="H65" s="102"/>
      <c r="I65" s="33"/>
      <c r="J65" s="100"/>
    </row>
    <row r="66" spans="1:10" ht="19.5" x14ac:dyDescent="0.25">
      <c r="A66" s="54">
        <v>31</v>
      </c>
      <c r="B66" s="101">
        <v>34</v>
      </c>
      <c r="C66" s="27" t="s">
        <v>143</v>
      </c>
      <c r="D66" s="60" t="s">
        <v>76</v>
      </c>
      <c r="E66" s="60" t="s">
        <v>47</v>
      </c>
      <c r="F66" s="66">
        <v>1409730476</v>
      </c>
      <c r="G66" s="25">
        <v>474</v>
      </c>
      <c r="H66" s="101"/>
      <c r="I66" s="33"/>
      <c r="J66" s="100"/>
    </row>
    <row r="67" spans="1:10" ht="19.5" x14ac:dyDescent="0.25">
      <c r="A67" s="54">
        <v>32</v>
      </c>
      <c r="B67" s="26">
        <v>17</v>
      </c>
      <c r="C67" s="8" t="s">
        <v>126</v>
      </c>
      <c r="D67" s="60" t="s">
        <v>76</v>
      </c>
      <c r="E67" s="60" t="s">
        <v>45</v>
      </c>
      <c r="F67" s="66">
        <v>1931628605</v>
      </c>
      <c r="G67" s="25">
        <v>555</v>
      </c>
      <c r="H67" s="101">
        <v>1</v>
      </c>
      <c r="I67" s="33"/>
      <c r="J67" s="100"/>
    </row>
    <row r="68" spans="1:10" ht="19.5" x14ac:dyDescent="0.25">
      <c r="A68" s="54">
        <v>33</v>
      </c>
      <c r="B68" s="102">
        <v>38</v>
      </c>
      <c r="C68" s="28" t="s">
        <v>147</v>
      </c>
      <c r="D68" s="7" t="s">
        <v>76</v>
      </c>
      <c r="E68" s="7" t="s">
        <v>47</v>
      </c>
      <c r="F68" s="11">
        <v>1969588470</v>
      </c>
      <c r="G68" s="29">
        <v>528</v>
      </c>
      <c r="H68" s="102">
        <v>1</v>
      </c>
      <c r="I68" s="33"/>
      <c r="J68" s="100"/>
    </row>
    <row r="69" spans="1:10" ht="19.5" x14ac:dyDescent="0.25">
      <c r="A69" s="54">
        <v>34</v>
      </c>
      <c r="B69" s="26">
        <v>25</v>
      </c>
      <c r="C69" s="8" t="s">
        <v>134</v>
      </c>
      <c r="D69" s="60" t="s">
        <v>76</v>
      </c>
      <c r="E69" s="60" t="s">
        <v>48</v>
      </c>
      <c r="F69" s="66">
        <v>1939494880</v>
      </c>
      <c r="G69" s="25">
        <v>526</v>
      </c>
      <c r="H69" s="101">
        <v>1</v>
      </c>
      <c r="I69" s="33"/>
      <c r="J69" s="100"/>
    </row>
    <row r="70" spans="1:10" ht="19.5" x14ac:dyDescent="0.25">
      <c r="A70" s="54">
        <v>35</v>
      </c>
      <c r="B70" s="13">
        <v>31</v>
      </c>
      <c r="C70" s="28" t="s">
        <v>140</v>
      </c>
      <c r="D70" s="7" t="s">
        <v>76</v>
      </c>
      <c r="E70" s="7" t="s">
        <v>44</v>
      </c>
      <c r="F70" s="11">
        <v>1821715897</v>
      </c>
      <c r="G70" s="29">
        <v>513</v>
      </c>
      <c r="H70" s="102">
        <v>1</v>
      </c>
      <c r="I70" s="33"/>
      <c r="J70" s="100"/>
    </row>
    <row r="71" spans="1:10" ht="19.5" x14ac:dyDescent="0.25">
      <c r="A71" s="54">
        <v>36</v>
      </c>
      <c r="B71" s="102">
        <v>41</v>
      </c>
      <c r="C71" s="28" t="s">
        <v>150</v>
      </c>
      <c r="D71" s="7" t="s">
        <v>76</v>
      </c>
      <c r="E71" s="7" t="s">
        <v>52</v>
      </c>
      <c r="F71" s="11">
        <v>198242836</v>
      </c>
      <c r="G71" s="29">
        <v>477</v>
      </c>
      <c r="H71" s="102">
        <v>1</v>
      </c>
      <c r="I71" s="33"/>
      <c r="J71" s="100"/>
    </row>
    <row r="72" spans="1:10" ht="19.5" x14ac:dyDescent="0.25">
      <c r="A72" s="54">
        <v>37</v>
      </c>
      <c r="B72" s="26">
        <v>29</v>
      </c>
      <c r="C72" s="8" t="s">
        <v>138</v>
      </c>
      <c r="D72" s="60" t="s">
        <v>76</v>
      </c>
      <c r="E72" s="60" t="s">
        <v>59</v>
      </c>
      <c r="F72" s="66">
        <v>1924757546</v>
      </c>
      <c r="G72" s="25">
        <v>467</v>
      </c>
      <c r="H72" s="101">
        <v>1</v>
      </c>
      <c r="I72" s="33"/>
      <c r="J72" s="100"/>
    </row>
    <row r="73" spans="1:10" ht="19.5" x14ac:dyDescent="0.25">
      <c r="A73" s="54">
        <v>38</v>
      </c>
      <c r="B73" s="102">
        <v>40</v>
      </c>
      <c r="C73" s="28" t="s">
        <v>149</v>
      </c>
      <c r="D73" s="7" t="s">
        <v>76</v>
      </c>
      <c r="E73" s="7" t="s">
        <v>47</v>
      </c>
      <c r="F73" s="11">
        <v>1732228259</v>
      </c>
      <c r="G73" s="29">
        <v>456</v>
      </c>
      <c r="H73" s="102">
        <v>1</v>
      </c>
      <c r="I73" s="33"/>
      <c r="J73" s="100"/>
    </row>
    <row r="74" spans="1:10" ht="19.5" x14ac:dyDescent="0.25">
      <c r="A74" s="54">
        <v>39</v>
      </c>
      <c r="B74" s="13">
        <v>46</v>
      </c>
      <c r="C74" s="10" t="s">
        <v>155</v>
      </c>
      <c r="D74" s="7" t="s">
        <v>76</v>
      </c>
      <c r="E74" s="7" t="s">
        <v>48</v>
      </c>
      <c r="F74" s="11">
        <v>1942662911</v>
      </c>
      <c r="G74" s="29">
        <v>443</v>
      </c>
      <c r="H74" s="102">
        <v>1</v>
      </c>
      <c r="I74" s="33"/>
      <c r="J74" s="100"/>
    </row>
    <row r="75" spans="1:10" ht="19.5" x14ac:dyDescent="0.25">
      <c r="A75" s="54">
        <v>40</v>
      </c>
      <c r="B75" s="13">
        <v>48</v>
      </c>
      <c r="C75" s="28" t="s">
        <v>157</v>
      </c>
      <c r="D75" s="7" t="s">
        <v>76</v>
      </c>
      <c r="E75" s="7" t="s">
        <v>48</v>
      </c>
      <c r="F75" s="11">
        <v>1863404909</v>
      </c>
      <c r="G75" s="29">
        <v>442</v>
      </c>
      <c r="H75" s="102">
        <v>1</v>
      </c>
      <c r="I75" s="33"/>
      <c r="J75" s="100"/>
    </row>
    <row r="76" spans="1:10" ht="19.5" x14ac:dyDescent="0.25">
      <c r="A76" s="54">
        <v>41</v>
      </c>
      <c r="B76" s="26">
        <v>53</v>
      </c>
      <c r="C76" s="8" t="s">
        <v>163</v>
      </c>
      <c r="D76" s="60" t="s">
        <v>76</v>
      </c>
      <c r="E76" s="60" t="s">
        <v>58</v>
      </c>
      <c r="F76" s="66">
        <v>1827910486</v>
      </c>
      <c r="G76" s="25">
        <v>430</v>
      </c>
      <c r="H76" s="101">
        <v>1</v>
      </c>
      <c r="I76" s="33"/>
      <c r="J76" s="100"/>
    </row>
    <row r="77" spans="1:10" ht="19.5" x14ac:dyDescent="0.25">
      <c r="A77" s="54">
        <v>42</v>
      </c>
      <c r="B77" s="13">
        <v>63</v>
      </c>
      <c r="C77" s="10" t="s">
        <v>173</v>
      </c>
      <c r="D77" s="7" t="s">
        <v>76</v>
      </c>
      <c r="E77" s="7" t="s">
        <v>46</v>
      </c>
      <c r="F77" s="11">
        <v>1867711774</v>
      </c>
      <c r="G77" s="29">
        <v>375</v>
      </c>
      <c r="H77" s="102">
        <v>1</v>
      </c>
      <c r="I77" s="33"/>
      <c r="J77" s="100"/>
    </row>
    <row r="78" spans="1:10" ht="19.5" x14ac:dyDescent="0.25">
      <c r="A78" s="54">
        <v>43</v>
      </c>
      <c r="B78" s="101">
        <v>35</v>
      </c>
      <c r="C78" s="27" t="s">
        <v>144</v>
      </c>
      <c r="D78" s="60" t="s">
        <v>76</v>
      </c>
      <c r="E78" s="60" t="s">
        <v>50</v>
      </c>
      <c r="F78" s="66">
        <v>1768063042</v>
      </c>
      <c r="G78" s="25">
        <v>491</v>
      </c>
      <c r="H78" s="101">
        <v>2</v>
      </c>
      <c r="I78" s="33"/>
      <c r="J78" s="100"/>
    </row>
    <row r="79" spans="1:10" ht="19.5" x14ac:dyDescent="0.25">
      <c r="A79" s="54">
        <v>44</v>
      </c>
      <c r="B79" s="101">
        <v>43</v>
      </c>
      <c r="C79" s="27" t="s">
        <v>152</v>
      </c>
      <c r="D79" s="60" t="s">
        <v>76</v>
      </c>
      <c r="E79" s="60" t="s">
        <v>46</v>
      </c>
      <c r="F79" s="66">
        <v>1872562223</v>
      </c>
      <c r="G79" s="25">
        <v>471</v>
      </c>
      <c r="H79" s="101">
        <v>2</v>
      </c>
      <c r="I79" s="33"/>
      <c r="J79" s="100"/>
    </row>
    <row r="80" spans="1:10" ht="19.5" x14ac:dyDescent="0.25">
      <c r="A80" s="54">
        <v>45</v>
      </c>
      <c r="B80" s="102">
        <v>39</v>
      </c>
      <c r="C80" s="28" t="s">
        <v>148</v>
      </c>
      <c r="D80" s="7" t="s">
        <v>76</v>
      </c>
      <c r="E80" s="7" t="s">
        <v>44</v>
      </c>
      <c r="F80" s="11">
        <v>1834412241</v>
      </c>
      <c r="G80" s="29">
        <v>461</v>
      </c>
      <c r="H80" s="102">
        <v>2</v>
      </c>
      <c r="I80" s="33"/>
      <c r="J80" s="100"/>
    </row>
    <row r="81" spans="1:10" ht="19.5" x14ac:dyDescent="0.25">
      <c r="A81" s="54">
        <v>46</v>
      </c>
      <c r="B81" s="102">
        <v>42</v>
      </c>
      <c r="C81" s="28" t="s">
        <v>151</v>
      </c>
      <c r="D81" s="7" t="s">
        <v>76</v>
      </c>
      <c r="E81" s="7" t="s">
        <v>44</v>
      </c>
      <c r="F81" s="11">
        <v>1791650872</v>
      </c>
      <c r="G81" s="29">
        <v>445</v>
      </c>
      <c r="H81" s="102">
        <v>2</v>
      </c>
      <c r="I81" s="33"/>
      <c r="J81" s="100"/>
    </row>
    <row r="82" spans="1:10" ht="19.5" x14ac:dyDescent="0.25">
      <c r="A82" s="54">
        <v>47</v>
      </c>
      <c r="B82" s="13">
        <v>50</v>
      </c>
      <c r="C82" s="10" t="s">
        <v>159</v>
      </c>
      <c r="D82" s="7" t="s">
        <v>76</v>
      </c>
      <c r="E82" s="7" t="s">
        <v>160</v>
      </c>
      <c r="F82" s="11">
        <v>1921581298</v>
      </c>
      <c r="G82" s="29">
        <v>433</v>
      </c>
      <c r="H82" s="102">
        <v>2</v>
      </c>
      <c r="I82" s="33"/>
      <c r="J82" s="100"/>
    </row>
    <row r="83" spans="1:10" ht="19.5" x14ac:dyDescent="0.3">
      <c r="A83" s="54">
        <v>48</v>
      </c>
      <c r="B83" s="26">
        <v>62</v>
      </c>
      <c r="C83" s="8" t="s">
        <v>172</v>
      </c>
      <c r="D83" s="60" t="s">
        <v>76</v>
      </c>
      <c r="E83" s="60" t="s">
        <v>52</v>
      </c>
      <c r="F83" s="61">
        <v>1966465785</v>
      </c>
      <c r="G83" s="25">
        <v>405</v>
      </c>
      <c r="H83" s="117">
        <v>2</v>
      </c>
      <c r="I83" s="33"/>
      <c r="J83" s="100"/>
    </row>
    <row r="84" spans="1:10" ht="19.5" x14ac:dyDescent="0.3">
      <c r="A84" s="54">
        <v>49</v>
      </c>
      <c r="B84" s="13">
        <v>74</v>
      </c>
      <c r="C84" s="10" t="s">
        <v>183</v>
      </c>
      <c r="D84" s="7" t="s">
        <v>76</v>
      </c>
      <c r="E84" s="7" t="s">
        <v>44</v>
      </c>
      <c r="F84" s="12">
        <v>1875010968</v>
      </c>
      <c r="G84" s="29">
        <v>401</v>
      </c>
      <c r="H84" s="102">
        <v>2</v>
      </c>
      <c r="I84" s="33"/>
      <c r="J84" s="100"/>
    </row>
    <row r="85" spans="1:10" ht="19.5" x14ac:dyDescent="0.25">
      <c r="A85" s="54">
        <v>50</v>
      </c>
      <c r="B85" s="13">
        <v>55</v>
      </c>
      <c r="C85" s="10" t="s">
        <v>165</v>
      </c>
      <c r="D85" s="7" t="s">
        <v>76</v>
      </c>
      <c r="E85" s="7" t="s">
        <v>58</v>
      </c>
      <c r="F85" s="11">
        <v>1862277503</v>
      </c>
      <c r="G85" s="29">
        <v>366</v>
      </c>
      <c r="H85" s="102">
        <v>2</v>
      </c>
      <c r="I85" s="33"/>
      <c r="J85" s="100"/>
    </row>
    <row r="86" spans="1:10" ht="20.25" x14ac:dyDescent="0.25">
      <c r="A86" s="110" t="s">
        <v>63</v>
      </c>
      <c r="B86" s="110" t="s">
        <v>61</v>
      </c>
      <c r="C86" s="111" t="s">
        <v>38</v>
      </c>
      <c r="D86" s="111" t="s">
        <v>39</v>
      </c>
      <c r="E86" s="112" t="s">
        <v>40</v>
      </c>
      <c r="F86" s="111" t="s">
        <v>41</v>
      </c>
      <c r="G86" s="111" t="s">
        <v>319</v>
      </c>
      <c r="H86" s="110" t="s">
        <v>62</v>
      </c>
      <c r="I86" s="111" t="s">
        <v>42</v>
      </c>
      <c r="J86" s="100"/>
    </row>
    <row r="87" spans="1:10" ht="19.5" x14ac:dyDescent="0.25">
      <c r="A87" s="54">
        <v>51</v>
      </c>
      <c r="B87" s="13">
        <v>27</v>
      </c>
      <c r="C87" s="10" t="s">
        <v>136</v>
      </c>
      <c r="D87" s="7" t="s">
        <v>76</v>
      </c>
      <c r="E87" s="7" t="s">
        <v>52</v>
      </c>
      <c r="F87" s="11">
        <v>1933584861</v>
      </c>
      <c r="G87" s="29">
        <v>456</v>
      </c>
      <c r="H87" s="102">
        <v>3</v>
      </c>
      <c r="I87" s="33"/>
      <c r="J87" s="100"/>
    </row>
    <row r="88" spans="1:10" ht="19.5" x14ac:dyDescent="0.25">
      <c r="A88" s="54">
        <v>52</v>
      </c>
      <c r="B88" s="13">
        <v>52</v>
      </c>
      <c r="C88" s="10" t="s">
        <v>162</v>
      </c>
      <c r="D88" s="7" t="s">
        <v>76</v>
      </c>
      <c r="E88" s="7" t="s">
        <v>58</v>
      </c>
      <c r="F88" s="11">
        <v>1300940405</v>
      </c>
      <c r="G88" s="29">
        <v>416</v>
      </c>
      <c r="H88" s="102">
        <v>3</v>
      </c>
      <c r="I88" s="33"/>
      <c r="J88" s="100"/>
    </row>
    <row r="89" spans="1:10" ht="19.5" x14ac:dyDescent="0.25">
      <c r="A89" s="54">
        <v>53</v>
      </c>
      <c r="B89" s="13">
        <v>51</v>
      </c>
      <c r="C89" s="10" t="s">
        <v>161</v>
      </c>
      <c r="D89" s="7" t="s">
        <v>76</v>
      </c>
      <c r="E89" s="7" t="s">
        <v>52</v>
      </c>
      <c r="F89" s="11">
        <v>1923289760</v>
      </c>
      <c r="G89" s="29">
        <v>384</v>
      </c>
      <c r="H89" s="102">
        <v>3</v>
      </c>
      <c r="I89" s="33"/>
      <c r="J89" s="100"/>
    </row>
    <row r="90" spans="1:10" ht="19.5" x14ac:dyDescent="0.25">
      <c r="A90" s="54">
        <v>54</v>
      </c>
      <c r="B90" s="13">
        <v>56</v>
      </c>
      <c r="C90" s="10" t="s">
        <v>166</v>
      </c>
      <c r="D90" s="7" t="s">
        <v>76</v>
      </c>
      <c r="E90" s="7" t="s">
        <v>58</v>
      </c>
      <c r="F90" s="11">
        <v>1859678716</v>
      </c>
      <c r="G90" s="29">
        <v>353</v>
      </c>
      <c r="H90" s="102">
        <v>3</v>
      </c>
      <c r="I90" s="33"/>
      <c r="J90" s="100"/>
    </row>
    <row r="91" spans="1:10" ht="19.5" x14ac:dyDescent="0.3">
      <c r="A91" s="54">
        <v>55</v>
      </c>
      <c r="B91" s="13">
        <v>75</v>
      </c>
      <c r="C91" s="10" t="s">
        <v>184</v>
      </c>
      <c r="D91" s="7" t="s">
        <v>76</v>
      </c>
      <c r="E91" s="7" t="s">
        <v>58</v>
      </c>
      <c r="F91" s="12">
        <v>1824887264</v>
      </c>
      <c r="G91" s="29">
        <v>347</v>
      </c>
      <c r="H91" s="102">
        <v>3</v>
      </c>
      <c r="I91" s="33"/>
      <c r="J91" s="100"/>
    </row>
    <row r="92" spans="1:10" ht="19.5" x14ac:dyDescent="0.25">
      <c r="A92" s="54">
        <v>56</v>
      </c>
      <c r="B92" s="13">
        <v>57</v>
      </c>
      <c r="C92" s="10" t="s">
        <v>167</v>
      </c>
      <c r="D92" s="7" t="s">
        <v>76</v>
      </c>
      <c r="E92" s="7" t="s">
        <v>48</v>
      </c>
      <c r="F92" s="11">
        <v>1792725016</v>
      </c>
      <c r="G92" s="29">
        <v>346</v>
      </c>
      <c r="H92" s="102">
        <v>3</v>
      </c>
      <c r="I92" s="33"/>
      <c r="J92" s="100"/>
    </row>
    <row r="93" spans="1:10" ht="19.5" x14ac:dyDescent="0.25">
      <c r="A93" s="54">
        <v>57</v>
      </c>
      <c r="B93" s="13">
        <v>60</v>
      </c>
      <c r="C93" s="55" t="s">
        <v>170</v>
      </c>
      <c r="D93" s="7" t="s">
        <v>76</v>
      </c>
      <c r="E93" s="31" t="s">
        <v>46</v>
      </c>
      <c r="F93" s="11">
        <v>1400187802</v>
      </c>
      <c r="G93" s="29">
        <v>331</v>
      </c>
      <c r="H93" s="102">
        <v>3</v>
      </c>
      <c r="I93" s="96"/>
      <c r="J93" s="100"/>
    </row>
    <row r="94" spans="1:10" ht="19.5" x14ac:dyDescent="0.3">
      <c r="A94" s="54">
        <v>58</v>
      </c>
      <c r="B94" s="13">
        <v>80</v>
      </c>
      <c r="C94" s="10" t="s">
        <v>189</v>
      </c>
      <c r="D94" s="7" t="s">
        <v>76</v>
      </c>
      <c r="E94" s="7" t="s">
        <v>100</v>
      </c>
      <c r="F94" s="12">
        <v>1795205653</v>
      </c>
      <c r="G94" s="29">
        <v>302</v>
      </c>
      <c r="H94" s="102">
        <v>3</v>
      </c>
      <c r="I94" s="33"/>
      <c r="J94" s="100"/>
    </row>
    <row r="95" spans="1:10" ht="19.5" x14ac:dyDescent="0.25">
      <c r="A95" s="54">
        <v>59</v>
      </c>
      <c r="B95" s="13">
        <v>47</v>
      </c>
      <c r="C95" s="9" t="s">
        <v>156</v>
      </c>
      <c r="D95" s="7" t="s">
        <v>76</v>
      </c>
      <c r="E95" s="7" t="s">
        <v>47</v>
      </c>
      <c r="F95" s="11">
        <v>1845928937</v>
      </c>
      <c r="G95" s="29">
        <v>414</v>
      </c>
      <c r="H95" s="102">
        <v>4</v>
      </c>
      <c r="I95" s="33"/>
      <c r="J95" s="100"/>
    </row>
    <row r="96" spans="1:10" ht="19.5" x14ac:dyDescent="0.25">
      <c r="A96" s="54">
        <v>60</v>
      </c>
      <c r="B96" s="13">
        <v>54</v>
      </c>
      <c r="C96" s="10" t="s">
        <v>164</v>
      </c>
      <c r="D96" s="7" t="s">
        <v>76</v>
      </c>
      <c r="E96" s="7" t="s">
        <v>55</v>
      </c>
      <c r="F96" s="11">
        <v>1884479523</v>
      </c>
      <c r="G96" s="29">
        <v>364</v>
      </c>
      <c r="H96" s="102">
        <v>4</v>
      </c>
      <c r="I96" s="33"/>
      <c r="J96" s="100"/>
    </row>
    <row r="97" spans="1:10" ht="19.5" x14ac:dyDescent="0.25">
      <c r="A97" s="54">
        <v>61</v>
      </c>
      <c r="B97" s="13">
        <v>68</v>
      </c>
      <c r="C97" s="10" t="s">
        <v>178</v>
      </c>
      <c r="D97" s="7" t="s">
        <v>76</v>
      </c>
      <c r="E97" s="7" t="s">
        <v>57</v>
      </c>
      <c r="F97" s="11">
        <v>1400966567</v>
      </c>
      <c r="G97" s="29">
        <v>357</v>
      </c>
      <c r="H97" s="102">
        <v>4</v>
      </c>
      <c r="I97" s="33"/>
      <c r="J97" s="100"/>
    </row>
    <row r="98" spans="1:10" ht="19.5" x14ac:dyDescent="0.25">
      <c r="A98" s="54">
        <v>62</v>
      </c>
      <c r="B98" s="13">
        <v>59</v>
      </c>
      <c r="C98" s="10" t="s">
        <v>169</v>
      </c>
      <c r="D98" s="7" t="s">
        <v>76</v>
      </c>
      <c r="E98" s="7" t="s">
        <v>46</v>
      </c>
      <c r="F98" s="11">
        <v>1790281655</v>
      </c>
      <c r="G98" s="29">
        <v>332</v>
      </c>
      <c r="H98" s="102">
        <v>4</v>
      </c>
      <c r="I98" s="33"/>
      <c r="J98" s="100"/>
    </row>
    <row r="99" spans="1:10" ht="19.5" x14ac:dyDescent="0.25">
      <c r="A99" s="54">
        <v>63</v>
      </c>
      <c r="B99" s="13">
        <v>58</v>
      </c>
      <c r="C99" s="10" t="s">
        <v>168</v>
      </c>
      <c r="D99" s="7" t="s">
        <v>76</v>
      </c>
      <c r="E99" s="7" t="s">
        <v>46</v>
      </c>
      <c r="F99" s="11">
        <v>1887199552</v>
      </c>
      <c r="G99" s="29">
        <v>327</v>
      </c>
      <c r="H99" s="102">
        <v>4</v>
      </c>
      <c r="I99" s="33"/>
      <c r="J99" s="100"/>
    </row>
    <row r="100" spans="1:10" ht="19.5" customHeight="1" x14ac:dyDescent="0.25">
      <c r="A100" s="54">
        <v>64</v>
      </c>
      <c r="B100" s="26">
        <v>70</v>
      </c>
      <c r="C100" s="8" t="s">
        <v>180</v>
      </c>
      <c r="D100" s="60" t="s">
        <v>76</v>
      </c>
      <c r="E100" s="60" t="s">
        <v>44</v>
      </c>
      <c r="F100" s="66">
        <v>1812180543</v>
      </c>
      <c r="G100" s="25">
        <v>326</v>
      </c>
      <c r="H100" s="101">
        <v>4</v>
      </c>
      <c r="I100" s="33"/>
      <c r="J100" s="100"/>
    </row>
    <row r="101" spans="1:10" ht="19.5" customHeight="1" x14ac:dyDescent="0.25">
      <c r="A101" s="54">
        <v>65</v>
      </c>
      <c r="B101" s="68">
        <v>65</v>
      </c>
      <c r="C101" s="69" t="s">
        <v>175</v>
      </c>
      <c r="D101" s="70" t="s">
        <v>76</v>
      </c>
      <c r="E101" s="70" t="s">
        <v>52</v>
      </c>
      <c r="F101" s="71">
        <v>1737440089</v>
      </c>
      <c r="G101" s="67">
        <v>306</v>
      </c>
      <c r="H101" s="98">
        <v>4</v>
      </c>
      <c r="I101" s="97"/>
      <c r="J101" s="100"/>
    </row>
    <row r="102" spans="1:10" ht="19.5" customHeight="1" x14ac:dyDescent="0.3">
      <c r="A102" s="54">
        <v>66</v>
      </c>
      <c r="B102" s="13">
        <v>79</v>
      </c>
      <c r="C102" s="10" t="s">
        <v>188</v>
      </c>
      <c r="D102" s="7" t="s">
        <v>76</v>
      </c>
      <c r="E102" s="7" t="s">
        <v>55</v>
      </c>
      <c r="F102" s="12">
        <v>1967676829</v>
      </c>
      <c r="G102" s="29">
        <v>342</v>
      </c>
      <c r="H102" s="102">
        <v>5</v>
      </c>
      <c r="I102" s="33"/>
      <c r="J102" s="100"/>
    </row>
    <row r="103" spans="1:10" ht="19.5" customHeight="1" x14ac:dyDescent="0.3">
      <c r="A103" s="54">
        <v>67</v>
      </c>
      <c r="B103" s="13">
        <v>67</v>
      </c>
      <c r="C103" s="10" t="s">
        <v>177</v>
      </c>
      <c r="D103" s="7" t="s">
        <v>76</v>
      </c>
      <c r="E103" s="7" t="s">
        <v>46</v>
      </c>
      <c r="F103" s="12">
        <v>1992860412</v>
      </c>
      <c r="G103" s="29">
        <v>328</v>
      </c>
      <c r="H103" s="102">
        <v>5</v>
      </c>
      <c r="I103" s="33"/>
      <c r="J103" s="100"/>
    </row>
    <row r="104" spans="1:10" ht="19.5" customHeight="1" x14ac:dyDescent="0.25">
      <c r="A104" s="54">
        <v>68</v>
      </c>
      <c r="B104" s="13">
        <v>64</v>
      </c>
      <c r="C104" s="10" t="s">
        <v>174</v>
      </c>
      <c r="D104" s="7" t="s">
        <v>76</v>
      </c>
      <c r="E104" s="7" t="s">
        <v>46</v>
      </c>
      <c r="F104" s="11">
        <v>1965198699</v>
      </c>
      <c r="G104" s="29">
        <v>316</v>
      </c>
      <c r="H104" s="102">
        <v>5</v>
      </c>
      <c r="I104" s="33"/>
      <c r="J104" s="100"/>
    </row>
    <row r="105" spans="1:10" ht="19.5" customHeight="1" x14ac:dyDescent="0.3">
      <c r="A105" s="54">
        <v>69</v>
      </c>
      <c r="B105" s="13">
        <v>66</v>
      </c>
      <c r="C105" s="10" t="s">
        <v>176</v>
      </c>
      <c r="D105" s="7" t="s">
        <v>76</v>
      </c>
      <c r="E105" s="7" t="s">
        <v>57</v>
      </c>
      <c r="F105" s="12">
        <v>1968832932</v>
      </c>
      <c r="G105" s="29">
        <v>310</v>
      </c>
      <c r="H105" s="102">
        <v>5</v>
      </c>
      <c r="I105" s="33"/>
      <c r="J105" s="100"/>
    </row>
    <row r="106" spans="1:10" ht="19.5" x14ac:dyDescent="0.25">
      <c r="A106" s="54">
        <v>70</v>
      </c>
      <c r="B106" s="102">
        <v>44</v>
      </c>
      <c r="C106" s="28" t="s">
        <v>153</v>
      </c>
      <c r="D106" s="7" t="s">
        <v>76</v>
      </c>
      <c r="E106" s="7" t="s">
        <v>47</v>
      </c>
      <c r="F106" s="11">
        <v>1929588180</v>
      </c>
      <c r="G106" s="29">
        <v>371</v>
      </c>
      <c r="H106" s="102">
        <v>6</v>
      </c>
      <c r="I106" s="33"/>
      <c r="J106" s="100"/>
    </row>
    <row r="107" spans="1:10" ht="19.5" customHeight="1" x14ac:dyDescent="0.3">
      <c r="A107" s="54">
        <v>71</v>
      </c>
      <c r="B107" s="26">
        <v>78</v>
      </c>
      <c r="C107" s="8" t="s">
        <v>187</v>
      </c>
      <c r="D107" s="60" t="s">
        <v>76</v>
      </c>
      <c r="E107" s="60" t="s">
        <v>46</v>
      </c>
      <c r="F107" s="61">
        <v>1604160621</v>
      </c>
      <c r="G107" s="25">
        <v>293</v>
      </c>
      <c r="H107" s="101">
        <v>6</v>
      </c>
      <c r="I107" s="65" t="s">
        <v>179</v>
      </c>
      <c r="J107" s="100"/>
    </row>
    <row r="108" spans="1:10" ht="19.5" customHeight="1" x14ac:dyDescent="0.3">
      <c r="A108" s="54">
        <v>72</v>
      </c>
      <c r="B108" s="13">
        <v>76</v>
      </c>
      <c r="C108" s="10" t="s">
        <v>185</v>
      </c>
      <c r="D108" s="7" t="s">
        <v>76</v>
      </c>
      <c r="E108" s="7" t="s">
        <v>55</v>
      </c>
      <c r="F108" s="12">
        <v>1831688802</v>
      </c>
      <c r="G108" s="29">
        <v>281</v>
      </c>
      <c r="H108" s="102">
        <v>6</v>
      </c>
      <c r="I108" s="33"/>
      <c r="J108" s="100"/>
    </row>
    <row r="109" spans="1:10" ht="19.5" customHeight="1" x14ac:dyDescent="0.25">
      <c r="A109" s="54">
        <v>73</v>
      </c>
      <c r="B109" s="26">
        <v>71</v>
      </c>
      <c r="C109" s="8" t="s">
        <v>181</v>
      </c>
      <c r="D109" s="60" t="s">
        <v>76</v>
      </c>
      <c r="E109" s="60" t="s">
        <v>47</v>
      </c>
      <c r="F109" s="66">
        <v>1996821752</v>
      </c>
      <c r="G109" s="25">
        <v>290</v>
      </c>
      <c r="H109" s="101">
        <v>7</v>
      </c>
      <c r="I109" s="33"/>
      <c r="J109" s="100"/>
    </row>
    <row r="110" spans="1:10" ht="19.5" customHeight="1" x14ac:dyDescent="0.3">
      <c r="A110" s="54">
        <v>74</v>
      </c>
      <c r="B110" s="13">
        <v>73</v>
      </c>
      <c r="C110" s="10" t="s">
        <v>67</v>
      </c>
      <c r="D110" s="7" t="s">
        <v>76</v>
      </c>
      <c r="E110" s="7" t="s">
        <v>48</v>
      </c>
      <c r="F110" s="12">
        <v>1856665995</v>
      </c>
      <c r="G110" s="29">
        <v>259</v>
      </c>
      <c r="H110" s="102">
        <v>7</v>
      </c>
      <c r="I110" s="33" t="s">
        <v>179</v>
      </c>
      <c r="J110" s="100"/>
    </row>
    <row r="111" spans="1:10" ht="19.5" customHeight="1" x14ac:dyDescent="0.3">
      <c r="A111" s="54">
        <v>75</v>
      </c>
      <c r="B111" s="13">
        <v>81</v>
      </c>
      <c r="C111" s="10" t="s">
        <v>190</v>
      </c>
      <c r="D111" s="7" t="s">
        <v>76</v>
      </c>
      <c r="E111" s="7" t="s">
        <v>58</v>
      </c>
      <c r="F111" s="12">
        <v>1831316315</v>
      </c>
      <c r="G111" s="29">
        <v>171</v>
      </c>
      <c r="H111" s="102">
        <v>8</v>
      </c>
      <c r="I111" s="33"/>
      <c r="J111" s="100"/>
    </row>
    <row r="112" spans="1:10" ht="19.5" customHeight="1" x14ac:dyDescent="0.3">
      <c r="A112" s="54">
        <v>76</v>
      </c>
      <c r="B112" s="26">
        <v>84</v>
      </c>
      <c r="C112" s="8" t="s">
        <v>280</v>
      </c>
      <c r="D112" s="60" t="s">
        <v>76</v>
      </c>
      <c r="E112" s="60"/>
      <c r="F112" s="61"/>
      <c r="G112" s="25">
        <v>93</v>
      </c>
      <c r="H112" s="101"/>
      <c r="I112" s="65" t="s">
        <v>191</v>
      </c>
      <c r="J112" s="100"/>
    </row>
    <row r="113" spans="1:10" ht="19.5" customHeight="1" x14ac:dyDescent="0.3">
      <c r="A113" s="54">
        <v>77</v>
      </c>
      <c r="B113" s="26">
        <v>83</v>
      </c>
      <c r="C113" s="8" t="s">
        <v>64</v>
      </c>
      <c r="D113" s="60" t="s">
        <v>76</v>
      </c>
      <c r="E113" s="60"/>
      <c r="F113" s="61"/>
      <c r="G113" s="25">
        <v>36</v>
      </c>
      <c r="H113" s="101"/>
      <c r="I113" s="65" t="s">
        <v>191</v>
      </c>
      <c r="J113" s="100"/>
    </row>
    <row r="114" spans="1:10" ht="19.5" customHeight="1" x14ac:dyDescent="0.3">
      <c r="A114" s="54">
        <v>78</v>
      </c>
      <c r="B114" s="26">
        <v>82</v>
      </c>
      <c r="C114" s="8" t="s">
        <v>65</v>
      </c>
      <c r="D114" s="60" t="s">
        <v>76</v>
      </c>
      <c r="E114" s="60"/>
      <c r="F114" s="61"/>
      <c r="G114" s="25">
        <v>13</v>
      </c>
      <c r="H114" s="101"/>
      <c r="I114" s="65" t="s">
        <v>191</v>
      </c>
      <c r="J114" s="100"/>
    </row>
    <row r="115" spans="1:10" ht="19.5" customHeight="1" x14ac:dyDescent="0.25">
      <c r="A115" s="54">
        <v>79</v>
      </c>
      <c r="B115" s="26">
        <v>14</v>
      </c>
      <c r="C115" s="8" t="s">
        <v>123</v>
      </c>
      <c r="D115" s="60" t="s">
        <v>76</v>
      </c>
      <c r="E115" s="60" t="s">
        <v>49</v>
      </c>
      <c r="F115" s="66">
        <v>1826063081</v>
      </c>
      <c r="G115" s="25"/>
      <c r="H115" s="101" t="s">
        <v>68</v>
      </c>
      <c r="I115" s="33"/>
      <c r="J115" s="100"/>
    </row>
    <row r="116" spans="1:10" ht="19.5" customHeight="1" x14ac:dyDescent="0.25">
      <c r="A116" s="54">
        <v>80</v>
      </c>
      <c r="B116" s="26">
        <v>26</v>
      </c>
      <c r="C116" s="8" t="s">
        <v>135</v>
      </c>
      <c r="D116" s="60" t="s">
        <v>76</v>
      </c>
      <c r="E116" s="60" t="s">
        <v>57</v>
      </c>
      <c r="F116" s="66">
        <v>1926817231</v>
      </c>
      <c r="G116" s="25"/>
      <c r="H116" s="101" t="s">
        <v>68</v>
      </c>
      <c r="I116" s="33"/>
      <c r="J116" s="100"/>
    </row>
    <row r="117" spans="1:10" ht="19.5" x14ac:dyDescent="0.3">
      <c r="A117" s="54">
        <v>81</v>
      </c>
      <c r="B117" s="26">
        <v>61</v>
      </c>
      <c r="C117" s="8" t="s">
        <v>171</v>
      </c>
      <c r="D117" s="60" t="s">
        <v>76</v>
      </c>
      <c r="E117" s="60" t="s">
        <v>49</v>
      </c>
      <c r="F117" s="61">
        <v>1719992882</v>
      </c>
      <c r="G117" s="25"/>
      <c r="H117" s="101" t="s">
        <v>68</v>
      </c>
      <c r="I117" s="33"/>
      <c r="J117" s="100"/>
    </row>
    <row r="118" spans="1:10" ht="19.5" customHeight="1" x14ac:dyDescent="0.25">
      <c r="A118" s="54">
        <v>82</v>
      </c>
      <c r="B118" s="13">
        <v>69</v>
      </c>
      <c r="C118" s="10" t="s">
        <v>66</v>
      </c>
      <c r="D118" s="7" t="s">
        <v>76</v>
      </c>
      <c r="E118" s="7" t="s">
        <v>55</v>
      </c>
      <c r="F118" s="11">
        <v>1986524225</v>
      </c>
      <c r="G118" s="29"/>
      <c r="H118" s="101" t="s">
        <v>68</v>
      </c>
      <c r="I118" s="33" t="s">
        <v>179</v>
      </c>
      <c r="J118" s="100"/>
    </row>
    <row r="119" spans="1:10" ht="19.5" x14ac:dyDescent="0.3">
      <c r="A119" s="54">
        <v>83</v>
      </c>
      <c r="B119" s="13">
        <v>72</v>
      </c>
      <c r="C119" s="10" t="s">
        <v>182</v>
      </c>
      <c r="D119" s="7" t="s">
        <v>76</v>
      </c>
      <c r="E119" s="7" t="s">
        <v>58</v>
      </c>
      <c r="F119" s="12">
        <v>1883113879</v>
      </c>
      <c r="G119" s="29"/>
      <c r="H119" s="102" t="s">
        <v>68</v>
      </c>
      <c r="I119" s="33"/>
      <c r="J119" s="100"/>
    </row>
    <row r="120" spans="1:10" ht="19.5" x14ac:dyDescent="0.3">
      <c r="A120" s="54">
        <v>84</v>
      </c>
      <c r="B120" s="13">
        <v>77</v>
      </c>
      <c r="C120" s="10" t="s">
        <v>186</v>
      </c>
      <c r="D120" s="7" t="s">
        <v>76</v>
      </c>
      <c r="E120" s="7" t="s">
        <v>160</v>
      </c>
      <c r="F120" s="12">
        <v>1948948412</v>
      </c>
      <c r="G120" s="29"/>
      <c r="H120" s="102" t="s">
        <v>68</v>
      </c>
      <c r="I120" s="33"/>
      <c r="J120" s="100"/>
    </row>
    <row r="121" spans="1:10" ht="19.5" x14ac:dyDescent="0.35">
      <c r="A121" s="54">
        <v>1</v>
      </c>
      <c r="B121" s="26">
        <v>1</v>
      </c>
      <c r="C121" s="8" t="s">
        <v>192</v>
      </c>
      <c r="D121" s="60" t="s">
        <v>60</v>
      </c>
      <c r="E121" s="63" t="s">
        <v>193</v>
      </c>
      <c r="F121" s="61">
        <v>1771463791</v>
      </c>
      <c r="G121" s="25">
        <v>652</v>
      </c>
      <c r="H121" s="101"/>
      <c r="I121" s="85" t="s">
        <v>317</v>
      </c>
      <c r="J121" s="100"/>
    </row>
    <row r="122" spans="1:10" ht="19.5" x14ac:dyDescent="0.3">
      <c r="A122" s="54">
        <v>2</v>
      </c>
      <c r="B122" s="26">
        <v>6</v>
      </c>
      <c r="C122" s="8" t="s">
        <v>200</v>
      </c>
      <c r="D122" s="60" t="s">
        <v>60</v>
      </c>
      <c r="E122" s="27" t="s">
        <v>193</v>
      </c>
      <c r="F122" s="61">
        <v>1865770668</v>
      </c>
      <c r="G122" s="25">
        <v>615</v>
      </c>
      <c r="H122" s="101"/>
      <c r="I122" s="65"/>
      <c r="J122" s="100"/>
    </row>
    <row r="123" spans="1:10" ht="19.5" x14ac:dyDescent="0.3">
      <c r="A123" s="54">
        <v>3</v>
      </c>
      <c r="B123" s="26">
        <v>7</v>
      </c>
      <c r="C123" s="8" t="s">
        <v>201</v>
      </c>
      <c r="D123" s="60" t="s">
        <v>60</v>
      </c>
      <c r="E123" s="60" t="s">
        <v>160</v>
      </c>
      <c r="F123" s="61">
        <v>1948608626</v>
      </c>
      <c r="G123" s="25">
        <v>551</v>
      </c>
      <c r="H123" s="101"/>
      <c r="I123" s="65" t="s">
        <v>179</v>
      </c>
      <c r="J123" s="100"/>
    </row>
    <row r="124" spans="1:10" ht="19.5" customHeight="1" x14ac:dyDescent="0.35">
      <c r="A124" s="54">
        <v>4</v>
      </c>
      <c r="B124" s="13">
        <v>9</v>
      </c>
      <c r="C124" s="10" t="s">
        <v>203</v>
      </c>
      <c r="D124" s="7" t="s">
        <v>60</v>
      </c>
      <c r="E124" s="30" t="s">
        <v>55</v>
      </c>
      <c r="F124" s="12">
        <v>1965083179</v>
      </c>
      <c r="G124" s="29">
        <v>553</v>
      </c>
      <c r="H124" s="102">
        <v>1</v>
      </c>
      <c r="I124" s="33"/>
      <c r="J124" s="100"/>
    </row>
    <row r="125" spans="1:10" ht="19.5" x14ac:dyDescent="0.35">
      <c r="A125" s="54">
        <v>5</v>
      </c>
      <c r="B125" s="26">
        <v>5</v>
      </c>
      <c r="C125" s="8" t="s">
        <v>199</v>
      </c>
      <c r="D125" s="60" t="s">
        <v>60</v>
      </c>
      <c r="E125" s="63" t="s">
        <v>197</v>
      </c>
      <c r="F125" s="61">
        <v>1921668224</v>
      </c>
      <c r="G125" s="25">
        <v>544</v>
      </c>
      <c r="H125" s="101">
        <v>1</v>
      </c>
      <c r="I125" s="65"/>
      <c r="J125" s="100"/>
    </row>
    <row r="126" spans="1:10" ht="19.5" x14ac:dyDescent="0.3">
      <c r="A126" s="54">
        <v>6</v>
      </c>
      <c r="B126" s="26">
        <v>4</v>
      </c>
      <c r="C126" s="8" t="s">
        <v>134</v>
      </c>
      <c r="D126" s="60" t="s">
        <v>60</v>
      </c>
      <c r="E126" s="27" t="s">
        <v>198</v>
      </c>
      <c r="F126" s="61">
        <v>1969262466</v>
      </c>
      <c r="G126" s="25">
        <v>535</v>
      </c>
      <c r="H126" s="101">
        <v>1</v>
      </c>
      <c r="I126" s="65"/>
      <c r="J126" s="100"/>
    </row>
    <row r="127" spans="1:10" ht="19.5" customHeight="1" x14ac:dyDescent="0.3">
      <c r="A127" s="54">
        <v>7</v>
      </c>
      <c r="B127" s="26">
        <v>3</v>
      </c>
      <c r="C127" s="8" t="s">
        <v>196</v>
      </c>
      <c r="D127" s="60" t="s">
        <v>60</v>
      </c>
      <c r="E127" s="27" t="s">
        <v>197</v>
      </c>
      <c r="F127" s="61">
        <v>1712605868</v>
      </c>
      <c r="G127" s="25">
        <v>526</v>
      </c>
      <c r="H127" s="101">
        <v>1</v>
      </c>
      <c r="I127" s="65"/>
      <c r="J127" s="100"/>
    </row>
    <row r="128" spans="1:10" ht="19.5" x14ac:dyDescent="0.35">
      <c r="A128" s="54">
        <v>8</v>
      </c>
      <c r="B128" s="26">
        <v>16</v>
      </c>
      <c r="C128" s="8" t="s">
        <v>209</v>
      </c>
      <c r="D128" s="60" t="s">
        <v>60</v>
      </c>
      <c r="E128" s="63" t="s">
        <v>197</v>
      </c>
      <c r="F128" s="61">
        <v>1996648751</v>
      </c>
      <c r="G128" s="25">
        <v>503</v>
      </c>
      <c r="H128" s="101">
        <v>1</v>
      </c>
      <c r="I128" s="65" t="s">
        <v>179</v>
      </c>
      <c r="J128" s="100"/>
    </row>
    <row r="129" spans="1:10" ht="20.25" x14ac:dyDescent="0.25">
      <c r="A129" s="110" t="s">
        <v>63</v>
      </c>
      <c r="B129" s="113" t="s">
        <v>61</v>
      </c>
      <c r="C129" s="114" t="s">
        <v>38</v>
      </c>
      <c r="D129" s="114" t="s">
        <v>39</v>
      </c>
      <c r="E129" s="115" t="s">
        <v>40</v>
      </c>
      <c r="F129" s="114" t="s">
        <v>41</v>
      </c>
      <c r="G129" s="114" t="s">
        <v>319</v>
      </c>
      <c r="H129" s="113" t="s">
        <v>62</v>
      </c>
      <c r="I129" s="116" t="s">
        <v>42</v>
      </c>
      <c r="J129" s="100"/>
    </row>
    <row r="130" spans="1:10" ht="19.5" x14ac:dyDescent="0.35">
      <c r="A130" s="54">
        <v>9</v>
      </c>
      <c r="B130" s="26">
        <v>26</v>
      </c>
      <c r="C130" s="8" t="s">
        <v>221</v>
      </c>
      <c r="D130" s="60" t="s">
        <v>60</v>
      </c>
      <c r="E130" s="63" t="s">
        <v>197</v>
      </c>
      <c r="F130" s="61">
        <v>1909511674</v>
      </c>
      <c r="G130" s="25">
        <v>486</v>
      </c>
      <c r="H130" s="101">
        <v>1</v>
      </c>
      <c r="I130" s="65"/>
      <c r="J130" s="100"/>
    </row>
    <row r="131" spans="1:10" ht="19.5" customHeight="1" x14ac:dyDescent="0.35">
      <c r="A131" s="54">
        <v>10</v>
      </c>
      <c r="B131" s="26">
        <v>28</v>
      </c>
      <c r="C131" s="8" t="s">
        <v>223</v>
      </c>
      <c r="D131" s="60" t="s">
        <v>60</v>
      </c>
      <c r="E131" s="63" t="s">
        <v>197</v>
      </c>
      <c r="F131" s="61">
        <v>1947598801</v>
      </c>
      <c r="G131" s="25">
        <v>486</v>
      </c>
      <c r="H131" s="101">
        <v>1</v>
      </c>
      <c r="I131" s="65"/>
      <c r="J131" s="100"/>
    </row>
    <row r="132" spans="1:10" ht="19.5" x14ac:dyDescent="0.3">
      <c r="A132" s="54">
        <v>11</v>
      </c>
      <c r="B132" s="13">
        <v>12</v>
      </c>
      <c r="C132" s="10" t="s">
        <v>206</v>
      </c>
      <c r="D132" s="7" t="s">
        <v>60</v>
      </c>
      <c r="E132" s="28" t="s">
        <v>197</v>
      </c>
      <c r="F132" s="12">
        <v>1989043797</v>
      </c>
      <c r="G132" s="29">
        <v>462</v>
      </c>
      <c r="H132" s="102">
        <v>1</v>
      </c>
      <c r="I132" s="33"/>
      <c r="J132" s="100"/>
    </row>
    <row r="133" spans="1:10" ht="19.5" x14ac:dyDescent="0.3">
      <c r="A133" s="54">
        <v>12</v>
      </c>
      <c r="B133" s="26">
        <v>2</v>
      </c>
      <c r="C133" s="8" t="s">
        <v>194</v>
      </c>
      <c r="D133" s="60" t="s">
        <v>60</v>
      </c>
      <c r="E133" s="27" t="s">
        <v>195</v>
      </c>
      <c r="F133" s="61">
        <v>1827931868</v>
      </c>
      <c r="G133" s="25">
        <v>530</v>
      </c>
      <c r="H133" s="101">
        <v>2</v>
      </c>
      <c r="I133" s="65"/>
      <c r="J133" s="100"/>
    </row>
    <row r="134" spans="1:10" ht="19.5" x14ac:dyDescent="0.35">
      <c r="A134" s="54">
        <v>13</v>
      </c>
      <c r="B134" s="26">
        <v>17</v>
      </c>
      <c r="C134" s="8" t="s">
        <v>210</v>
      </c>
      <c r="D134" s="60" t="s">
        <v>60</v>
      </c>
      <c r="E134" s="63" t="s">
        <v>197</v>
      </c>
      <c r="F134" s="61">
        <v>1981150612</v>
      </c>
      <c r="G134" s="25">
        <v>501</v>
      </c>
      <c r="H134" s="101">
        <v>2</v>
      </c>
      <c r="I134" s="65" t="s">
        <v>179</v>
      </c>
      <c r="J134" s="100"/>
    </row>
    <row r="135" spans="1:10" ht="19.5" customHeight="1" x14ac:dyDescent="0.35">
      <c r="A135" s="54">
        <v>14</v>
      </c>
      <c r="B135" s="26">
        <v>25</v>
      </c>
      <c r="C135" s="8" t="s">
        <v>220</v>
      </c>
      <c r="D135" s="60" t="s">
        <v>60</v>
      </c>
      <c r="E135" s="63" t="s">
        <v>197</v>
      </c>
      <c r="F135" s="61">
        <v>1979750338</v>
      </c>
      <c r="G135" s="25">
        <v>429</v>
      </c>
      <c r="H135" s="101">
        <v>2</v>
      </c>
      <c r="I135" s="65"/>
      <c r="J135" s="100"/>
    </row>
    <row r="136" spans="1:10" ht="19.5" customHeight="1" x14ac:dyDescent="0.3">
      <c r="A136" s="54">
        <v>15</v>
      </c>
      <c r="B136" s="26">
        <v>22</v>
      </c>
      <c r="C136" s="8" t="s">
        <v>217</v>
      </c>
      <c r="D136" s="60" t="s">
        <v>60</v>
      </c>
      <c r="E136" s="60" t="s">
        <v>46</v>
      </c>
      <c r="F136" s="61">
        <v>1816186023</v>
      </c>
      <c r="G136" s="25">
        <v>420</v>
      </c>
      <c r="H136" s="101">
        <v>2</v>
      </c>
      <c r="I136" s="65" t="s">
        <v>179</v>
      </c>
      <c r="J136" s="100"/>
    </row>
    <row r="137" spans="1:10" ht="19.5" x14ac:dyDescent="0.35">
      <c r="A137" s="54">
        <v>16</v>
      </c>
      <c r="B137" s="13">
        <v>11</v>
      </c>
      <c r="C137" s="10" t="s">
        <v>205</v>
      </c>
      <c r="D137" s="7" t="s">
        <v>60</v>
      </c>
      <c r="E137" s="30" t="s">
        <v>44</v>
      </c>
      <c r="F137" s="12">
        <v>1645042869</v>
      </c>
      <c r="G137" s="29">
        <v>423</v>
      </c>
      <c r="H137" s="102">
        <v>3</v>
      </c>
      <c r="I137" s="33"/>
      <c r="J137" s="100"/>
    </row>
    <row r="138" spans="1:10" ht="19.5" customHeight="1" x14ac:dyDescent="0.3">
      <c r="A138" s="54">
        <v>17</v>
      </c>
      <c r="B138" s="13">
        <v>15</v>
      </c>
      <c r="C138" s="10" t="s">
        <v>208</v>
      </c>
      <c r="D138" s="7" t="s">
        <v>60</v>
      </c>
      <c r="E138" s="7" t="s">
        <v>49</v>
      </c>
      <c r="F138" s="12">
        <v>1817528577</v>
      </c>
      <c r="G138" s="29">
        <v>399</v>
      </c>
      <c r="H138" s="102">
        <v>3</v>
      </c>
      <c r="I138" s="33"/>
      <c r="J138" s="100"/>
    </row>
    <row r="139" spans="1:10" ht="19.5" customHeight="1" x14ac:dyDescent="0.35">
      <c r="A139" s="54">
        <v>18</v>
      </c>
      <c r="B139" s="13">
        <v>43</v>
      </c>
      <c r="C139" s="10" t="s">
        <v>281</v>
      </c>
      <c r="D139" s="7" t="s">
        <v>60</v>
      </c>
      <c r="E139" s="30"/>
      <c r="F139" s="12"/>
      <c r="G139" s="29">
        <v>393</v>
      </c>
      <c r="H139" s="102">
        <v>3</v>
      </c>
      <c r="I139" s="33" t="s">
        <v>179</v>
      </c>
      <c r="J139" s="100"/>
    </row>
    <row r="140" spans="1:10" ht="19.5" x14ac:dyDescent="0.35">
      <c r="A140" s="54">
        <v>19</v>
      </c>
      <c r="B140" s="26">
        <v>27</v>
      </c>
      <c r="C140" s="8" t="s">
        <v>222</v>
      </c>
      <c r="D140" s="60" t="s">
        <v>60</v>
      </c>
      <c r="E140" s="63" t="s">
        <v>197</v>
      </c>
      <c r="F140" s="61">
        <v>1725449158</v>
      </c>
      <c r="G140" s="25">
        <v>413</v>
      </c>
      <c r="H140" s="101">
        <v>4</v>
      </c>
      <c r="I140" s="65"/>
      <c r="J140" s="100"/>
    </row>
    <row r="141" spans="1:10" ht="19.5" x14ac:dyDescent="0.35">
      <c r="A141" s="54">
        <v>20</v>
      </c>
      <c r="B141" s="13">
        <v>18</v>
      </c>
      <c r="C141" s="10" t="s">
        <v>211</v>
      </c>
      <c r="D141" s="7" t="s">
        <v>60</v>
      </c>
      <c r="E141" s="34" t="s">
        <v>212</v>
      </c>
      <c r="F141" s="12">
        <v>1760652326</v>
      </c>
      <c r="G141" s="29">
        <v>406</v>
      </c>
      <c r="H141" s="102">
        <v>4</v>
      </c>
      <c r="I141" s="33" t="s">
        <v>179</v>
      </c>
      <c r="J141" s="100"/>
    </row>
    <row r="142" spans="1:10" ht="19.5" customHeight="1" x14ac:dyDescent="0.35">
      <c r="A142" s="54">
        <v>21</v>
      </c>
      <c r="B142" s="13">
        <v>29</v>
      </c>
      <c r="C142" s="10" t="s">
        <v>224</v>
      </c>
      <c r="D142" s="7" t="s">
        <v>60</v>
      </c>
      <c r="E142" s="30" t="s">
        <v>52</v>
      </c>
      <c r="F142" s="12">
        <v>1906148801</v>
      </c>
      <c r="G142" s="29">
        <v>391</v>
      </c>
      <c r="H142" s="102">
        <v>4</v>
      </c>
      <c r="I142" s="33" t="s">
        <v>179</v>
      </c>
      <c r="J142" s="100"/>
    </row>
    <row r="143" spans="1:10" ht="19.5" x14ac:dyDescent="0.35">
      <c r="A143" s="54">
        <v>22</v>
      </c>
      <c r="B143" s="26">
        <v>10</v>
      </c>
      <c r="C143" s="8" t="s">
        <v>204</v>
      </c>
      <c r="D143" s="60" t="s">
        <v>60</v>
      </c>
      <c r="E143" s="64" t="s">
        <v>55</v>
      </c>
      <c r="F143" s="61">
        <v>1996221382</v>
      </c>
      <c r="G143" s="25">
        <v>381</v>
      </c>
      <c r="H143" s="101">
        <v>4</v>
      </c>
      <c r="I143" s="65"/>
      <c r="J143" s="100"/>
    </row>
    <row r="144" spans="1:10" ht="19.5" customHeight="1" x14ac:dyDescent="0.3">
      <c r="A144" s="54">
        <v>23</v>
      </c>
      <c r="B144" s="13">
        <v>14</v>
      </c>
      <c r="C144" s="10" t="s">
        <v>207</v>
      </c>
      <c r="D144" s="7" t="s">
        <v>60</v>
      </c>
      <c r="E144" s="7" t="s">
        <v>52</v>
      </c>
      <c r="F144" s="12">
        <v>1748343325</v>
      </c>
      <c r="G144" s="29">
        <v>368</v>
      </c>
      <c r="H144" s="102">
        <v>4</v>
      </c>
      <c r="I144" s="33"/>
      <c r="J144" s="100"/>
    </row>
    <row r="145" spans="1:10" ht="19.5" customHeight="1" x14ac:dyDescent="0.35">
      <c r="A145" s="54">
        <v>24</v>
      </c>
      <c r="B145" s="13">
        <v>20</v>
      </c>
      <c r="C145" s="32" t="s">
        <v>214</v>
      </c>
      <c r="D145" s="7" t="s">
        <v>60</v>
      </c>
      <c r="E145" s="34" t="s">
        <v>212</v>
      </c>
      <c r="F145" s="12">
        <v>1779555609</v>
      </c>
      <c r="G145" s="29">
        <v>425</v>
      </c>
      <c r="H145" s="102">
        <v>5</v>
      </c>
      <c r="I145" s="33" t="s">
        <v>179</v>
      </c>
      <c r="J145" s="100"/>
    </row>
    <row r="146" spans="1:10" ht="19.5" x14ac:dyDescent="0.35">
      <c r="A146" s="54">
        <v>25</v>
      </c>
      <c r="B146" s="13">
        <v>30</v>
      </c>
      <c r="C146" s="10" t="s">
        <v>225</v>
      </c>
      <c r="D146" s="7" t="s">
        <v>60</v>
      </c>
      <c r="E146" s="30" t="s">
        <v>160</v>
      </c>
      <c r="F146" s="12">
        <v>1765713097</v>
      </c>
      <c r="G146" s="29">
        <v>352</v>
      </c>
      <c r="H146" s="102">
        <v>5</v>
      </c>
      <c r="I146" s="33" t="s">
        <v>179</v>
      </c>
      <c r="J146" s="100"/>
    </row>
    <row r="147" spans="1:10" ht="19.5" customHeight="1" x14ac:dyDescent="0.3">
      <c r="A147" s="54">
        <v>26</v>
      </c>
      <c r="B147" s="13">
        <v>13</v>
      </c>
      <c r="C147" s="10" t="s">
        <v>173</v>
      </c>
      <c r="D147" s="7" t="s">
        <v>60</v>
      </c>
      <c r="E147" s="28" t="s">
        <v>193</v>
      </c>
      <c r="F147" s="12">
        <v>1793113545</v>
      </c>
      <c r="G147" s="29">
        <v>341</v>
      </c>
      <c r="H147" s="102">
        <v>5</v>
      </c>
      <c r="I147" s="33"/>
      <c r="J147" s="100"/>
    </row>
    <row r="148" spans="1:10" ht="19.5" x14ac:dyDescent="0.35">
      <c r="A148" s="54">
        <v>27</v>
      </c>
      <c r="B148" s="26">
        <v>31</v>
      </c>
      <c r="C148" s="8" t="s">
        <v>226</v>
      </c>
      <c r="D148" s="60" t="s">
        <v>60</v>
      </c>
      <c r="E148" s="64" t="s">
        <v>46</v>
      </c>
      <c r="F148" s="61">
        <v>1886985181</v>
      </c>
      <c r="G148" s="25">
        <v>338</v>
      </c>
      <c r="H148" s="101">
        <v>5</v>
      </c>
      <c r="I148" s="65" t="s">
        <v>179</v>
      </c>
      <c r="J148" s="100"/>
    </row>
    <row r="149" spans="1:10" ht="19.5" x14ac:dyDescent="0.35">
      <c r="A149" s="54">
        <v>28</v>
      </c>
      <c r="B149" s="13">
        <v>32</v>
      </c>
      <c r="C149" s="10" t="s">
        <v>227</v>
      </c>
      <c r="D149" s="7" t="s">
        <v>60</v>
      </c>
      <c r="E149" s="30" t="s">
        <v>47</v>
      </c>
      <c r="F149" s="12">
        <v>1980301158</v>
      </c>
      <c r="G149" s="29">
        <v>337</v>
      </c>
      <c r="H149" s="102">
        <v>5</v>
      </c>
      <c r="I149" s="33" t="s">
        <v>179</v>
      </c>
      <c r="J149" s="100"/>
    </row>
    <row r="150" spans="1:10" ht="19.5" x14ac:dyDescent="0.35">
      <c r="A150" s="54">
        <v>29</v>
      </c>
      <c r="B150" s="13">
        <v>36</v>
      </c>
      <c r="C150" s="10" t="s">
        <v>231</v>
      </c>
      <c r="D150" s="7" t="s">
        <v>60</v>
      </c>
      <c r="E150" s="30"/>
      <c r="F150" s="12"/>
      <c r="G150" s="29">
        <v>291</v>
      </c>
      <c r="H150" s="102">
        <v>5</v>
      </c>
      <c r="I150" s="33"/>
      <c r="J150" s="100"/>
    </row>
    <row r="151" spans="1:10" ht="19.5" x14ac:dyDescent="0.35">
      <c r="A151" s="54">
        <v>30</v>
      </c>
      <c r="B151" s="13">
        <v>34</v>
      </c>
      <c r="C151" s="10" t="s">
        <v>229</v>
      </c>
      <c r="D151" s="7" t="s">
        <v>60</v>
      </c>
      <c r="E151" s="34" t="s">
        <v>197</v>
      </c>
      <c r="F151" s="12">
        <v>1938777417</v>
      </c>
      <c r="G151" s="29">
        <v>263</v>
      </c>
      <c r="H151" s="102">
        <v>6</v>
      </c>
      <c r="I151" s="33" t="s">
        <v>179</v>
      </c>
      <c r="J151" s="100"/>
    </row>
    <row r="152" spans="1:10" ht="19.5" x14ac:dyDescent="0.35">
      <c r="A152" s="54">
        <v>31</v>
      </c>
      <c r="B152" s="13">
        <v>35</v>
      </c>
      <c r="C152" s="10" t="s">
        <v>230</v>
      </c>
      <c r="D152" s="7" t="s">
        <v>60</v>
      </c>
      <c r="E152" s="30" t="s">
        <v>47</v>
      </c>
      <c r="F152" s="12">
        <v>1715873100</v>
      </c>
      <c r="G152" s="29">
        <v>198</v>
      </c>
      <c r="H152" s="102">
        <v>8</v>
      </c>
      <c r="I152" s="33"/>
      <c r="J152" s="100"/>
    </row>
    <row r="153" spans="1:10" ht="19.5" x14ac:dyDescent="0.35">
      <c r="A153" s="54">
        <v>32</v>
      </c>
      <c r="B153" s="26">
        <v>37</v>
      </c>
      <c r="C153" s="8" t="s">
        <v>232</v>
      </c>
      <c r="D153" s="60" t="s">
        <v>60</v>
      </c>
      <c r="E153" s="64"/>
      <c r="F153" s="61"/>
      <c r="G153" s="25">
        <v>71</v>
      </c>
      <c r="H153" s="101"/>
      <c r="I153" s="65" t="s">
        <v>191</v>
      </c>
      <c r="J153" s="100"/>
    </row>
    <row r="154" spans="1:10" ht="19.5" x14ac:dyDescent="0.35">
      <c r="A154" s="54">
        <v>33</v>
      </c>
      <c r="B154" s="26">
        <v>44</v>
      </c>
      <c r="C154" s="8" t="s">
        <v>316</v>
      </c>
      <c r="D154" s="60" t="s">
        <v>60</v>
      </c>
      <c r="E154" s="64"/>
      <c r="F154" s="61"/>
      <c r="G154" s="25">
        <v>36</v>
      </c>
      <c r="H154" s="101"/>
      <c r="I154" s="65" t="s">
        <v>191</v>
      </c>
      <c r="J154" s="100"/>
    </row>
    <row r="155" spans="1:10" ht="19.5" x14ac:dyDescent="0.35">
      <c r="A155" s="54">
        <v>34</v>
      </c>
      <c r="B155" s="13">
        <v>39</v>
      </c>
      <c r="C155" s="10" t="s">
        <v>234</v>
      </c>
      <c r="D155" s="7" t="s">
        <v>60</v>
      </c>
      <c r="E155" s="30"/>
      <c r="F155" s="12"/>
      <c r="G155" s="29">
        <v>35</v>
      </c>
      <c r="H155" s="102"/>
      <c r="I155" s="33" t="s">
        <v>191</v>
      </c>
      <c r="J155" s="100"/>
    </row>
    <row r="156" spans="1:10" ht="19.5" x14ac:dyDescent="0.35">
      <c r="A156" s="54">
        <v>35</v>
      </c>
      <c r="B156" s="26">
        <v>38</v>
      </c>
      <c r="C156" s="8" t="s">
        <v>233</v>
      </c>
      <c r="D156" s="60" t="s">
        <v>60</v>
      </c>
      <c r="E156" s="64"/>
      <c r="F156" s="61"/>
      <c r="G156" s="25">
        <v>31</v>
      </c>
      <c r="H156" s="101"/>
      <c r="I156" s="65" t="s">
        <v>191</v>
      </c>
      <c r="J156" s="100"/>
    </row>
    <row r="157" spans="1:10" ht="19.5" x14ac:dyDescent="0.35">
      <c r="A157" s="54">
        <v>36</v>
      </c>
      <c r="B157" s="26">
        <v>42</v>
      </c>
      <c r="C157" s="8" t="s">
        <v>237</v>
      </c>
      <c r="D157" s="60" t="s">
        <v>60</v>
      </c>
      <c r="E157" s="64"/>
      <c r="F157" s="61"/>
      <c r="G157" s="25">
        <v>29</v>
      </c>
      <c r="H157" s="101"/>
      <c r="I157" s="65" t="s">
        <v>191</v>
      </c>
      <c r="J157" s="100"/>
    </row>
    <row r="158" spans="1:10" ht="19.5" x14ac:dyDescent="0.35">
      <c r="A158" s="54">
        <v>37</v>
      </c>
      <c r="B158" s="13">
        <v>41</v>
      </c>
      <c r="C158" s="10" t="s">
        <v>236</v>
      </c>
      <c r="D158" s="7" t="s">
        <v>60</v>
      </c>
      <c r="E158" s="30"/>
      <c r="F158" s="12"/>
      <c r="G158" s="29">
        <v>26</v>
      </c>
      <c r="H158" s="102"/>
      <c r="I158" s="33" t="s">
        <v>191</v>
      </c>
      <c r="J158" s="100"/>
    </row>
    <row r="159" spans="1:10" ht="19.5" x14ac:dyDescent="0.35">
      <c r="A159" s="54">
        <v>38</v>
      </c>
      <c r="B159" s="13">
        <v>40</v>
      </c>
      <c r="C159" s="10" t="s">
        <v>235</v>
      </c>
      <c r="D159" s="7" t="s">
        <v>60</v>
      </c>
      <c r="E159" s="30"/>
      <c r="F159" s="12"/>
      <c r="G159" s="29">
        <v>18</v>
      </c>
      <c r="H159" s="102"/>
      <c r="I159" s="33" t="s">
        <v>191</v>
      </c>
      <c r="J159" s="100"/>
    </row>
    <row r="160" spans="1:10" ht="19.5" x14ac:dyDescent="0.35">
      <c r="A160" s="54">
        <v>39</v>
      </c>
      <c r="B160" s="26">
        <v>8</v>
      </c>
      <c r="C160" s="8" t="s">
        <v>202</v>
      </c>
      <c r="D160" s="60" t="s">
        <v>60</v>
      </c>
      <c r="E160" s="64" t="s">
        <v>160</v>
      </c>
      <c r="F160" s="61">
        <v>1745655090</v>
      </c>
      <c r="G160" s="25"/>
      <c r="H160" s="101" t="s">
        <v>68</v>
      </c>
      <c r="I160" s="65"/>
      <c r="J160" s="100"/>
    </row>
    <row r="161" spans="1:10" ht="19.5" x14ac:dyDescent="0.35">
      <c r="A161" s="54">
        <v>40</v>
      </c>
      <c r="B161" s="13">
        <v>19</v>
      </c>
      <c r="C161" s="10" t="s">
        <v>213</v>
      </c>
      <c r="D161" s="7" t="s">
        <v>60</v>
      </c>
      <c r="E161" s="34" t="s">
        <v>197</v>
      </c>
      <c r="F161" s="12">
        <v>1405120455</v>
      </c>
      <c r="G161" s="29"/>
      <c r="H161" s="102" t="s">
        <v>68</v>
      </c>
      <c r="I161" s="33" t="s">
        <v>179</v>
      </c>
      <c r="J161" s="100"/>
    </row>
    <row r="162" spans="1:10" ht="19.5" x14ac:dyDescent="0.35">
      <c r="A162" s="54">
        <v>41</v>
      </c>
      <c r="B162" s="13">
        <v>21</v>
      </c>
      <c r="C162" s="10" t="s">
        <v>215</v>
      </c>
      <c r="D162" s="7" t="s">
        <v>60</v>
      </c>
      <c r="E162" s="34" t="s">
        <v>216</v>
      </c>
      <c r="F162" s="12">
        <v>1753728589</v>
      </c>
      <c r="G162" s="29"/>
      <c r="H162" s="102" t="s">
        <v>68</v>
      </c>
      <c r="I162" s="33" t="s">
        <v>179</v>
      </c>
      <c r="J162" s="100"/>
    </row>
    <row r="163" spans="1:10" ht="19.5" x14ac:dyDescent="0.35">
      <c r="A163" s="54">
        <v>42</v>
      </c>
      <c r="B163" s="26">
        <v>23</v>
      </c>
      <c r="C163" s="8" t="s">
        <v>218</v>
      </c>
      <c r="D163" s="60" t="s">
        <v>60</v>
      </c>
      <c r="E163" s="63" t="s">
        <v>197</v>
      </c>
      <c r="F163" s="61">
        <v>1944633420</v>
      </c>
      <c r="G163" s="25"/>
      <c r="H163" s="101" t="s">
        <v>68</v>
      </c>
      <c r="I163" s="65"/>
      <c r="J163" s="100"/>
    </row>
    <row r="164" spans="1:10" ht="19.5" x14ac:dyDescent="0.35">
      <c r="A164" s="54">
        <v>43</v>
      </c>
      <c r="B164" s="26">
        <v>24</v>
      </c>
      <c r="C164" s="8" t="s">
        <v>219</v>
      </c>
      <c r="D164" s="60" t="s">
        <v>60</v>
      </c>
      <c r="E164" s="63" t="s">
        <v>197</v>
      </c>
      <c r="F164" s="61">
        <v>1776204101</v>
      </c>
      <c r="G164" s="25"/>
      <c r="H164" s="101" t="s">
        <v>68</v>
      </c>
      <c r="I164" s="65"/>
      <c r="J164" s="100"/>
    </row>
    <row r="165" spans="1:10" ht="19.5" x14ac:dyDescent="0.35">
      <c r="A165" s="54">
        <v>44</v>
      </c>
      <c r="B165" s="13">
        <v>33</v>
      </c>
      <c r="C165" s="10" t="s">
        <v>228</v>
      </c>
      <c r="D165" s="7" t="s">
        <v>60</v>
      </c>
      <c r="E165" s="34" t="s">
        <v>195</v>
      </c>
      <c r="F165" s="12">
        <v>1828518012</v>
      </c>
      <c r="G165" s="29"/>
      <c r="H165" s="102" t="s">
        <v>68</v>
      </c>
      <c r="I165" s="33" t="s">
        <v>179</v>
      </c>
      <c r="J165" s="100"/>
    </row>
    <row r="166" spans="1:10" ht="19.5" x14ac:dyDescent="0.35">
      <c r="A166" s="77"/>
      <c r="B166" s="53"/>
      <c r="C166" s="78"/>
      <c r="D166" s="79"/>
      <c r="E166" s="80"/>
      <c r="F166" s="81"/>
      <c r="G166" s="82"/>
      <c r="H166" s="83"/>
      <c r="I166" s="84"/>
      <c r="J166" s="24"/>
    </row>
    <row r="167" spans="1:10" ht="19.5" x14ac:dyDescent="0.35">
      <c r="A167" s="77"/>
      <c r="B167" s="53"/>
      <c r="C167" s="78"/>
      <c r="D167" s="79"/>
      <c r="E167" s="80"/>
      <c r="F167" s="81"/>
      <c r="G167" s="82"/>
      <c r="H167" s="83"/>
      <c r="I167" s="84"/>
      <c r="J167" s="24"/>
    </row>
    <row r="168" spans="1:10" ht="33" x14ac:dyDescent="0.25">
      <c r="A168" s="181" t="s">
        <v>432</v>
      </c>
      <c r="B168" s="181"/>
      <c r="C168" s="181"/>
      <c r="D168" s="181"/>
      <c r="E168" s="181"/>
      <c r="F168" s="181"/>
      <c r="G168" s="181"/>
      <c r="H168" s="181"/>
      <c r="I168" s="181"/>
      <c r="J168" s="22"/>
    </row>
    <row r="172" spans="1:10" ht="37.5" x14ac:dyDescent="0.65">
      <c r="A172" s="264" t="s">
        <v>35</v>
      </c>
      <c r="B172" s="264"/>
      <c r="C172" s="264"/>
      <c r="D172" s="264"/>
      <c r="E172" s="264"/>
      <c r="F172" s="264"/>
      <c r="G172" s="264"/>
      <c r="H172" s="264"/>
      <c r="I172" s="264"/>
      <c r="J172" s="100"/>
    </row>
    <row r="173" spans="1:10" ht="24.75" x14ac:dyDescent="0.45">
      <c r="A173" s="265" t="s">
        <v>36</v>
      </c>
      <c r="B173" s="265"/>
      <c r="C173" s="265"/>
      <c r="D173" s="265"/>
      <c r="E173" s="265"/>
      <c r="F173" s="265"/>
      <c r="G173" s="265"/>
      <c r="H173" s="265"/>
      <c r="I173" s="265"/>
      <c r="J173" s="100"/>
    </row>
    <row r="174" spans="1:10" ht="18.75" x14ac:dyDescent="0.25">
      <c r="A174" s="266" t="s">
        <v>238</v>
      </c>
      <c r="B174" s="266"/>
      <c r="C174" s="266"/>
      <c r="D174" s="266"/>
      <c r="E174" s="266"/>
      <c r="F174" s="266"/>
      <c r="G174" s="266"/>
      <c r="H174" s="266"/>
      <c r="I174" s="266"/>
      <c r="J174" s="100"/>
    </row>
    <row r="175" spans="1:10" ht="24.75" x14ac:dyDescent="0.45">
      <c r="A175" s="265" t="s">
        <v>37</v>
      </c>
      <c r="B175" s="265"/>
      <c r="C175" s="265"/>
      <c r="D175" s="265"/>
      <c r="E175" s="265"/>
      <c r="F175" s="265"/>
      <c r="G175" s="265"/>
      <c r="H175" s="265"/>
      <c r="I175" s="265"/>
      <c r="J175" s="100"/>
    </row>
    <row r="176" spans="1:10" x14ac:dyDescent="0.25">
      <c r="J176" s="100"/>
    </row>
    <row r="177" spans="1:10" ht="19.5" x14ac:dyDescent="0.25">
      <c r="A177" s="3" t="s">
        <v>63</v>
      </c>
      <c r="B177" s="120" t="s">
        <v>61</v>
      </c>
      <c r="C177" s="4" t="s">
        <v>38</v>
      </c>
      <c r="D177" s="4" t="s">
        <v>39</v>
      </c>
      <c r="E177" s="5" t="s">
        <v>40</v>
      </c>
      <c r="F177" s="4" t="s">
        <v>41</v>
      </c>
      <c r="G177" s="4" t="s">
        <v>319</v>
      </c>
      <c r="H177" s="120" t="s">
        <v>62</v>
      </c>
      <c r="I177" s="6" t="s">
        <v>42</v>
      </c>
      <c r="J177" s="100"/>
    </row>
    <row r="178" spans="1:10" ht="19.5" x14ac:dyDescent="0.25">
      <c r="A178" s="74"/>
      <c r="B178" s="26">
        <v>1</v>
      </c>
      <c r="C178" s="8" t="s">
        <v>80</v>
      </c>
      <c r="D178" s="60" t="s">
        <v>43</v>
      </c>
      <c r="E178" s="60" t="s">
        <v>46</v>
      </c>
      <c r="F178" s="66">
        <v>1980239778</v>
      </c>
      <c r="G178" s="25">
        <v>820</v>
      </c>
      <c r="H178" s="118"/>
      <c r="I178" s="99" t="s">
        <v>315</v>
      </c>
      <c r="J178" s="100">
        <v>2</v>
      </c>
    </row>
    <row r="179" spans="1:10" ht="19.5" x14ac:dyDescent="0.25">
      <c r="A179" s="74"/>
      <c r="B179" s="26">
        <v>2</v>
      </c>
      <c r="C179" s="8" t="s">
        <v>81</v>
      </c>
      <c r="D179" s="60" t="s">
        <v>43</v>
      </c>
      <c r="E179" s="60" t="s">
        <v>44</v>
      </c>
      <c r="F179" s="66">
        <v>1817625568</v>
      </c>
      <c r="G179" s="25">
        <v>811</v>
      </c>
      <c r="H179" s="118"/>
      <c r="I179" s="33"/>
      <c r="J179" s="100">
        <v>3</v>
      </c>
    </row>
    <row r="180" spans="1:10" ht="19.5" x14ac:dyDescent="0.25">
      <c r="A180" s="74"/>
      <c r="B180" s="26">
        <v>3</v>
      </c>
      <c r="C180" s="8" t="s">
        <v>82</v>
      </c>
      <c r="D180" s="60" t="s">
        <v>43</v>
      </c>
      <c r="E180" s="60" t="s">
        <v>47</v>
      </c>
      <c r="F180" s="66">
        <v>1757669558</v>
      </c>
      <c r="G180" s="25">
        <v>854</v>
      </c>
      <c r="H180" s="118"/>
      <c r="I180" s="33"/>
      <c r="J180" s="100"/>
    </row>
    <row r="181" spans="1:10" ht="19.5" x14ac:dyDescent="0.25">
      <c r="A181" s="74"/>
      <c r="B181" s="26">
        <v>4</v>
      </c>
      <c r="C181" s="8" t="s">
        <v>83</v>
      </c>
      <c r="D181" s="60" t="s">
        <v>43</v>
      </c>
      <c r="E181" s="60" t="s">
        <v>55</v>
      </c>
      <c r="F181" s="66">
        <v>1953917357</v>
      </c>
      <c r="G181" s="25">
        <v>785</v>
      </c>
      <c r="H181" s="118"/>
      <c r="I181" s="33"/>
      <c r="J181" s="100">
        <v>4</v>
      </c>
    </row>
    <row r="182" spans="1:10" ht="19.5" x14ac:dyDescent="0.25">
      <c r="A182" s="74"/>
      <c r="B182" s="26">
        <v>5</v>
      </c>
      <c r="C182" s="8" t="s">
        <v>84</v>
      </c>
      <c r="D182" s="60" t="s">
        <v>43</v>
      </c>
      <c r="E182" s="60" t="s">
        <v>55</v>
      </c>
      <c r="F182" s="66">
        <v>1984644095</v>
      </c>
      <c r="G182" s="25">
        <v>730</v>
      </c>
      <c r="H182" s="118"/>
      <c r="I182" s="33"/>
      <c r="J182" s="100">
        <v>5</v>
      </c>
    </row>
    <row r="183" spans="1:10" ht="19.5" x14ac:dyDescent="0.25">
      <c r="A183" s="74"/>
      <c r="B183" s="26">
        <v>6</v>
      </c>
      <c r="C183" s="8" t="s">
        <v>85</v>
      </c>
      <c r="D183" s="60" t="s">
        <v>43</v>
      </c>
      <c r="E183" s="60" t="s">
        <v>52</v>
      </c>
      <c r="F183" s="66">
        <v>1763793712</v>
      </c>
      <c r="G183" s="25">
        <v>776</v>
      </c>
      <c r="H183" s="118"/>
      <c r="I183" s="33"/>
      <c r="J183" s="100">
        <v>6</v>
      </c>
    </row>
    <row r="184" spans="1:10" ht="19.5" x14ac:dyDescent="0.25">
      <c r="A184" s="74"/>
      <c r="B184" s="26">
        <v>7</v>
      </c>
      <c r="C184" s="8" t="s">
        <v>86</v>
      </c>
      <c r="D184" s="60" t="s">
        <v>43</v>
      </c>
      <c r="E184" s="60" t="s">
        <v>55</v>
      </c>
      <c r="F184" s="66">
        <v>1304075095</v>
      </c>
      <c r="G184" s="25">
        <v>748</v>
      </c>
      <c r="H184" s="118"/>
      <c r="I184" s="33"/>
      <c r="J184" s="100">
        <v>7</v>
      </c>
    </row>
    <row r="185" spans="1:10" ht="19.5" x14ac:dyDescent="0.25">
      <c r="A185" s="74"/>
      <c r="B185" s="26">
        <v>8</v>
      </c>
      <c r="C185" s="8" t="s">
        <v>87</v>
      </c>
      <c r="D185" s="60" t="s">
        <v>43</v>
      </c>
      <c r="E185" s="60" t="s">
        <v>44</v>
      </c>
      <c r="F185" s="66">
        <v>1881365647</v>
      </c>
      <c r="G185" s="25">
        <v>760</v>
      </c>
      <c r="H185" s="118"/>
      <c r="I185" s="33"/>
      <c r="J185" s="100">
        <v>8</v>
      </c>
    </row>
    <row r="186" spans="1:10" ht="19.5" x14ac:dyDescent="0.25">
      <c r="A186" s="74"/>
      <c r="B186" s="26">
        <v>9</v>
      </c>
      <c r="C186" s="8" t="s">
        <v>88</v>
      </c>
      <c r="D186" s="60" t="s">
        <v>43</v>
      </c>
      <c r="E186" s="60" t="s">
        <v>55</v>
      </c>
      <c r="F186" s="66">
        <v>1403739697</v>
      </c>
      <c r="G186" s="25">
        <v>702</v>
      </c>
      <c r="H186" s="118"/>
      <c r="I186" s="33"/>
      <c r="J186" s="100">
        <v>9</v>
      </c>
    </row>
    <row r="187" spans="1:10" ht="19.5" x14ac:dyDescent="0.25">
      <c r="A187" s="74"/>
      <c r="B187" s="26">
        <v>10</v>
      </c>
      <c r="C187" s="8" t="s">
        <v>89</v>
      </c>
      <c r="D187" s="60" t="s">
        <v>43</v>
      </c>
      <c r="E187" s="60" t="s">
        <v>50</v>
      </c>
      <c r="F187" s="66">
        <v>1718834876</v>
      </c>
      <c r="G187" s="25">
        <v>739</v>
      </c>
      <c r="H187" s="118"/>
      <c r="I187" s="33"/>
      <c r="J187" s="100">
        <v>10</v>
      </c>
    </row>
    <row r="188" spans="1:10" ht="19.5" x14ac:dyDescent="0.25">
      <c r="A188" s="74"/>
      <c r="B188" s="26">
        <v>11</v>
      </c>
      <c r="C188" s="8" t="s">
        <v>90</v>
      </c>
      <c r="D188" s="60" t="s">
        <v>43</v>
      </c>
      <c r="E188" s="60" t="s">
        <v>55</v>
      </c>
      <c r="F188" s="66">
        <v>1975357846</v>
      </c>
      <c r="G188" s="25">
        <v>724</v>
      </c>
      <c r="H188" s="118"/>
      <c r="I188" s="33"/>
      <c r="J188" s="100">
        <v>11</v>
      </c>
    </row>
    <row r="189" spans="1:10" ht="19.5" x14ac:dyDescent="0.25">
      <c r="A189" s="74"/>
      <c r="B189" s="13">
        <v>12</v>
      </c>
      <c r="C189" s="10" t="s">
        <v>91</v>
      </c>
      <c r="D189" s="7" t="s">
        <v>43</v>
      </c>
      <c r="E189" s="7" t="s">
        <v>44</v>
      </c>
      <c r="F189" s="11">
        <v>1851636881</v>
      </c>
      <c r="G189" s="29">
        <v>687</v>
      </c>
      <c r="H189" s="119"/>
      <c r="I189" s="33"/>
      <c r="J189" s="100">
        <v>12</v>
      </c>
    </row>
    <row r="190" spans="1:10" ht="19.5" x14ac:dyDescent="0.25">
      <c r="A190" s="74"/>
      <c r="B190" s="26">
        <v>13</v>
      </c>
      <c r="C190" s="8" t="s">
        <v>92</v>
      </c>
      <c r="D190" s="60" t="s">
        <v>43</v>
      </c>
      <c r="E190" s="60" t="s">
        <v>55</v>
      </c>
      <c r="F190" s="66">
        <v>1320415549</v>
      </c>
      <c r="G190" s="25">
        <v>638</v>
      </c>
      <c r="H190" s="118"/>
      <c r="I190" s="33"/>
      <c r="J190" s="100">
        <v>13</v>
      </c>
    </row>
    <row r="191" spans="1:10" ht="19.5" x14ac:dyDescent="0.25">
      <c r="A191" s="74"/>
      <c r="B191" s="26">
        <v>14</v>
      </c>
      <c r="C191" s="8" t="s">
        <v>93</v>
      </c>
      <c r="D191" s="60" t="s">
        <v>43</v>
      </c>
      <c r="E191" s="60" t="s">
        <v>52</v>
      </c>
      <c r="F191" s="66">
        <v>1975833046</v>
      </c>
      <c r="G191" s="25">
        <v>631</v>
      </c>
      <c r="H191" s="118"/>
      <c r="I191" s="33"/>
      <c r="J191" s="100">
        <v>14</v>
      </c>
    </row>
    <row r="192" spans="1:10" ht="19.5" x14ac:dyDescent="0.25">
      <c r="A192" s="74"/>
      <c r="B192" s="26">
        <v>15</v>
      </c>
      <c r="C192" s="8" t="s">
        <v>94</v>
      </c>
      <c r="D192" s="60" t="s">
        <v>43</v>
      </c>
      <c r="E192" s="60" t="s">
        <v>54</v>
      </c>
      <c r="F192" s="66">
        <v>1615199350</v>
      </c>
      <c r="G192" s="25">
        <v>610</v>
      </c>
      <c r="H192" s="118"/>
      <c r="I192" s="33"/>
      <c r="J192" s="100">
        <v>15</v>
      </c>
    </row>
    <row r="193" spans="1:10" ht="19.5" x14ac:dyDescent="0.25">
      <c r="A193" s="120"/>
      <c r="B193" s="13">
        <v>16</v>
      </c>
      <c r="C193" s="10" t="s">
        <v>95</v>
      </c>
      <c r="D193" s="7" t="s">
        <v>43</v>
      </c>
      <c r="E193" s="7" t="s">
        <v>55</v>
      </c>
      <c r="F193" s="11">
        <v>1863342694</v>
      </c>
      <c r="G193" s="29">
        <v>647</v>
      </c>
      <c r="H193" s="119"/>
      <c r="I193" s="33"/>
      <c r="J193" s="100">
        <v>16</v>
      </c>
    </row>
    <row r="194" spans="1:10" ht="19.5" x14ac:dyDescent="0.25">
      <c r="A194" s="74"/>
      <c r="B194" s="26">
        <v>17</v>
      </c>
      <c r="C194" s="8" t="s">
        <v>96</v>
      </c>
      <c r="D194" s="60" t="s">
        <v>43</v>
      </c>
      <c r="E194" s="60" t="s">
        <v>48</v>
      </c>
      <c r="F194" s="66">
        <v>1788352924</v>
      </c>
      <c r="G194" s="25">
        <v>656</v>
      </c>
      <c r="H194" s="118"/>
      <c r="I194" s="33"/>
      <c r="J194" s="100">
        <v>17</v>
      </c>
    </row>
    <row r="195" spans="1:10" ht="19.5" x14ac:dyDescent="0.25">
      <c r="A195" s="74"/>
      <c r="B195" s="13">
        <v>18</v>
      </c>
      <c r="C195" s="28" t="s">
        <v>97</v>
      </c>
      <c r="D195" s="7" t="s">
        <v>43</v>
      </c>
      <c r="E195" s="7" t="s">
        <v>52</v>
      </c>
      <c r="F195" s="11">
        <v>1742351223</v>
      </c>
      <c r="G195" s="29">
        <v>670</v>
      </c>
      <c r="H195" s="119"/>
      <c r="I195" s="33"/>
      <c r="J195" s="100">
        <v>18</v>
      </c>
    </row>
    <row r="196" spans="1:10" ht="19.5" x14ac:dyDescent="0.25">
      <c r="A196" s="120"/>
      <c r="B196" s="13">
        <v>19</v>
      </c>
      <c r="C196" s="28" t="s">
        <v>98</v>
      </c>
      <c r="D196" s="7" t="s">
        <v>43</v>
      </c>
      <c r="E196" s="7" t="s">
        <v>50</v>
      </c>
      <c r="F196" s="11">
        <v>1828140037</v>
      </c>
      <c r="G196" s="29">
        <v>714</v>
      </c>
      <c r="H196" s="119"/>
      <c r="I196" s="33"/>
      <c r="J196" s="100">
        <v>19</v>
      </c>
    </row>
    <row r="197" spans="1:10" ht="19.5" x14ac:dyDescent="0.25">
      <c r="A197" s="74"/>
      <c r="B197" s="26">
        <v>20</v>
      </c>
      <c r="C197" s="27" t="s">
        <v>99</v>
      </c>
      <c r="D197" s="60" t="s">
        <v>43</v>
      </c>
      <c r="E197" s="60" t="s">
        <v>100</v>
      </c>
      <c r="F197" s="66">
        <v>1324915092</v>
      </c>
      <c r="G197" s="25">
        <v>625</v>
      </c>
      <c r="H197" s="118"/>
      <c r="I197" s="33"/>
      <c r="J197" s="100">
        <v>20</v>
      </c>
    </row>
    <row r="198" spans="1:10" ht="19.5" x14ac:dyDescent="0.25">
      <c r="A198" s="74"/>
      <c r="B198" s="26">
        <v>21</v>
      </c>
      <c r="C198" s="27" t="s">
        <v>101</v>
      </c>
      <c r="D198" s="60" t="s">
        <v>43</v>
      </c>
      <c r="E198" s="60" t="s">
        <v>59</v>
      </c>
      <c r="F198" s="66">
        <v>1819202279</v>
      </c>
      <c r="G198" s="25">
        <v>636</v>
      </c>
      <c r="H198" s="118"/>
      <c r="I198" s="33"/>
      <c r="J198" s="100">
        <v>21</v>
      </c>
    </row>
    <row r="199" spans="1:10" ht="19.5" x14ac:dyDescent="0.25">
      <c r="A199" s="54"/>
      <c r="B199" s="13">
        <v>22</v>
      </c>
      <c r="C199" s="28" t="s">
        <v>102</v>
      </c>
      <c r="D199" s="7" t="s">
        <v>43</v>
      </c>
      <c r="E199" s="7" t="s">
        <v>47</v>
      </c>
      <c r="F199" s="11">
        <v>1816020090</v>
      </c>
      <c r="G199" s="29">
        <v>597</v>
      </c>
      <c r="H199" s="119"/>
      <c r="I199" s="33"/>
      <c r="J199" s="100">
        <v>22</v>
      </c>
    </row>
    <row r="200" spans="1:10" ht="19.5" x14ac:dyDescent="0.35">
      <c r="A200" s="74"/>
      <c r="B200" s="26">
        <v>23</v>
      </c>
      <c r="C200" s="107" t="s">
        <v>103</v>
      </c>
      <c r="D200" s="60" t="s">
        <v>43</v>
      </c>
      <c r="E200" s="60" t="s">
        <v>46</v>
      </c>
      <c r="F200" s="66">
        <v>1934400281</v>
      </c>
      <c r="G200" s="25">
        <v>589</v>
      </c>
      <c r="H200" s="118"/>
      <c r="I200" s="33"/>
      <c r="J200" s="100">
        <v>23</v>
      </c>
    </row>
    <row r="201" spans="1:10" ht="19.5" x14ac:dyDescent="0.25">
      <c r="A201" s="120"/>
      <c r="B201" s="13">
        <v>24</v>
      </c>
      <c r="C201" s="28" t="s">
        <v>104</v>
      </c>
      <c r="D201" s="7" t="s">
        <v>43</v>
      </c>
      <c r="E201" s="7" t="s">
        <v>45</v>
      </c>
      <c r="F201" s="11">
        <v>1726253963</v>
      </c>
      <c r="G201" s="29">
        <v>456</v>
      </c>
      <c r="H201" s="119">
        <v>3</v>
      </c>
      <c r="I201" s="33"/>
      <c r="J201" s="100">
        <v>24</v>
      </c>
    </row>
    <row r="202" spans="1:10" ht="19.5" x14ac:dyDescent="0.25">
      <c r="A202" s="74"/>
      <c r="B202" s="13">
        <v>25</v>
      </c>
      <c r="C202" s="28" t="s">
        <v>105</v>
      </c>
      <c r="D202" s="7" t="s">
        <v>43</v>
      </c>
      <c r="E202" s="7" t="s">
        <v>59</v>
      </c>
      <c r="F202" s="11">
        <v>1854109686</v>
      </c>
      <c r="G202" s="29">
        <v>560</v>
      </c>
      <c r="H202" s="119"/>
      <c r="I202" s="33"/>
      <c r="J202" s="100">
        <v>25</v>
      </c>
    </row>
    <row r="203" spans="1:10" ht="19.5" x14ac:dyDescent="0.25">
      <c r="A203" s="74"/>
      <c r="B203" s="26">
        <v>26</v>
      </c>
      <c r="C203" s="27" t="s">
        <v>106</v>
      </c>
      <c r="D203" s="60" t="s">
        <v>43</v>
      </c>
      <c r="E203" s="60" t="s">
        <v>107</v>
      </c>
      <c r="F203" s="66">
        <v>1716898313</v>
      </c>
      <c r="G203" s="25">
        <v>487</v>
      </c>
      <c r="H203" s="118">
        <v>3</v>
      </c>
      <c r="I203" s="33"/>
      <c r="J203" s="100">
        <v>26</v>
      </c>
    </row>
    <row r="204" spans="1:10" ht="19.5" x14ac:dyDescent="0.25">
      <c r="A204" s="74"/>
      <c r="B204" s="13">
        <v>27</v>
      </c>
      <c r="C204" s="10" t="s">
        <v>108</v>
      </c>
      <c r="D204" s="7" t="s">
        <v>43</v>
      </c>
      <c r="E204" s="7" t="s">
        <v>55</v>
      </c>
      <c r="F204" s="11">
        <v>1967194952</v>
      </c>
      <c r="G204" s="29">
        <v>535</v>
      </c>
      <c r="H204" s="119"/>
      <c r="I204" s="33"/>
      <c r="J204" s="100">
        <v>27</v>
      </c>
    </row>
    <row r="205" spans="1:10" ht="19.5" x14ac:dyDescent="0.25">
      <c r="A205" s="74"/>
      <c r="B205" s="26">
        <v>28</v>
      </c>
      <c r="C205" s="8" t="s">
        <v>109</v>
      </c>
      <c r="D205" s="60" t="s">
        <v>43</v>
      </c>
      <c r="E205" s="60" t="s">
        <v>52</v>
      </c>
      <c r="F205" s="66"/>
      <c r="G205" s="25">
        <v>575</v>
      </c>
      <c r="H205" s="118"/>
      <c r="I205" s="33"/>
      <c r="J205" s="100">
        <v>28</v>
      </c>
    </row>
    <row r="206" spans="1:10" ht="19.5" x14ac:dyDescent="0.25">
      <c r="A206" s="74"/>
      <c r="B206" s="26">
        <v>1</v>
      </c>
      <c r="C206" s="8" t="s">
        <v>110</v>
      </c>
      <c r="D206" s="60" t="s">
        <v>76</v>
      </c>
      <c r="E206" s="60" t="s">
        <v>57</v>
      </c>
      <c r="F206" s="66">
        <v>1932818389</v>
      </c>
      <c r="G206" s="25">
        <v>842</v>
      </c>
      <c r="H206" s="118"/>
      <c r="I206" s="99" t="s">
        <v>307</v>
      </c>
      <c r="J206" s="100">
        <v>29</v>
      </c>
    </row>
    <row r="207" spans="1:10" ht="19.5" x14ac:dyDescent="0.35">
      <c r="A207" s="74"/>
      <c r="B207" s="26">
        <v>2</v>
      </c>
      <c r="C207" s="8" t="s">
        <v>111</v>
      </c>
      <c r="D207" s="60" t="s">
        <v>76</v>
      </c>
      <c r="E207" s="64" t="s">
        <v>57</v>
      </c>
      <c r="F207" s="66">
        <v>1946681896</v>
      </c>
      <c r="G207" s="25">
        <v>715</v>
      </c>
      <c r="H207" s="118"/>
      <c r="I207" s="33"/>
      <c r="J207" s="100">
        <v>30</v>
      </c>
    </row>
    <row r="208" spans="1:10" ht="19.5" x14ac:dyDescent="0.25">
      <c r="A208" s="74"/>
      <c r="B208" s="26">
        <v>3</v>
      </c>
      <c r="C208" s="8" t="s">
        <v>112</v>
      </c>
      <c r="D208" s="60" t="s">
        <v>76</v>
      </c>
      <c r="E208" s="60" t="s">
        <v>47</v>
      </c>
      <c r="F208" s="66">
        <v>1743715937</v>
      </c>
      <c r="G208" s="25">
        <v>738</v>
      </c>
      <c r="H208" s="118"/>
      <c r="I208" s="33"/>
      <c r="J208" s="100">
        <v>31</v>
      </c>
    </row>
    <row r="209" spans="1:10" ht="19.5" x14ac:dyDescent="0.25">
      <c r="A209" s="74"/>
      <c r="B209" s="26">
        <v>4</v>
      </c>
      <c r="C209" s="8" t="s">
        <v>113</v>
      </c>
      <c r="D209" s="60" t="s">
        <v>76</v>
      </c>
      <c r="E209" s="60" t="s">
        <v>47</v>
      </c>
      <c r="F209" s="66">
        <v>1743715937</v>
      </c>
      <c r="G209" s="25">
        <v>726</v>
      </c>
      <c r="H209" s="118"/>
      <c r="I209" s="33"/>
      <c r="J209" s="100">
        <v>32</v>
      </c>
    </row>
    <row r="210" spans="1:10" ht="19.5" x14ac:dyDescent="0.35">
      <c r="A210" s="74"/>
      <c r="B210" s="26">
        <v>5</v>
      </c>
      <c r="C210" s="8" t="s">
        <v>114</v>
      </c>
      <c r="D210" s="60" t="s">
        <v>76</v>
      </c>
      <c r="E210" s="64" t="s">
        <v>44</v>
      </c>
      <c r="F210" s="66">
        <v>1872597328</v>
      </c>
      <c r="G210" s="25">
        <v>736</v>
      </c>
      <c r="H210" s="118"/>
      <c r="I210" s="33"/>
      <c r="J210" s="100">
        <v>33</v>
      </c>
    </row>
    <row r="211" spans="1:10" ht="19.5" x14ac:dyDescent="0.25">
      <c r="A211" s="74"/>
      <c r="B211" s="26">
        <v>6</v>
      </c>
      <c r="C211" s="8" t="s">
        <v>115</v>
      </c>
      <c r="D211" s="60" t="s">
        <v>76</v>
      </c>
      <c r="E211" s="60" t="s">
        <v>46</v>
      </c>
      <c r="F211" s="66">
        <v>1400677152</v>
      </c>
      <c r="G211" s="25">
        <v>655</v>
      </c>
      <c r="H211" s="118"/>
      <c r="I211" s="33"/>
      <c r="J211" s="100">
        <v>34</v>
      </c>
    </row>
    <row r="212" spans="1:10" ht="19.5" x14ac:dyDescent="0.25">
      <c r="A212" s="74"/>
      <c r="B212" s="26">
        <v>7</v>
      </c>
      <c r="C212" s="8" t="s">
        <v>116</v>
      </c>
      <c r="D212" s="60" t="s">
        <v>76</v>
      </c>
      <c r="E212" s="60" t="s">
        <v>44</v>
      </c>
      <c r="F212" s="66">
        <v>1861911114</v>
      </c>
      <c r="G212" s="25">
        <v>706</v>
      </c>
      <c r="H212" s="118"/>
      <c r="I212" s="33"/>
      <c r="J212" s="100">
        <v>35</v>
      </c>
    </row>
    <row r="213" spans="1:10" ht="19.5" x14ac:dyDescent="0.25">
      <c r="A213" s="74"/>
      <c r="B213" s="26">
        <v>8</v>
      </c>
      <c r="C213" s="8" t="s">
        <v>117</v>
      </c>
      <c r="D213" s="60" t="s">
        <v>76</v>
      </c>
      <c r="E213" s="60" t="s">
        <v>45</v>
      </c>
      <c r="F213" s="66">
        <v>1997901312</v>
      </c>
      <c r="G213" s="25">
        <v>694</v>
      </c>
      <c r="H213" s="118"/>
      <c r="I213" s="33"/>
      <c r="J213" s="100">
        <v>36</v>
      </c>
    </row>
    <row r="214" spans="1:10" ht="19.5" x14ac:dyDescent="0.25">
      <c r="A214" s="74"/>
      <c r="B214" s="26">
        <v>9</v>
      </c>
      <c r="C214" s="8" t="s">
        <v>118</v>
      </c>
      <c r="D214" s="60" t="s">
        <v>76</v>
      </c>
      <c r="E214" s="60" t="s">
        <v>55</v>
      </c>
      <c r="F214" s="66">
        <v>1941277194</v>
      </c>
      <c r="G214" s="25">
        <v>527</v>
      </c>
      <c r="H214" s="118"/>
      <c r="I214" s="33"/>
      <c r="J214" s="100">
        <v>37</v>
      </c>
    </row>
    <row r="215" spans="1:10" ht="19.5" x14ac:dyDescent="0.35">
      <c r="A215" s="74"/>
      <c r="B215" s="26">
        <v>10</v>
      </c>
      <c r="C215" s="8" t="s">
        <v>119</v>
      </c>
      <c r="D215" s="60" t="s">
        <v>76</v>
      </c>
      <c r="E215" s="64" t="s">
        <v>44</v>
      </c>
      <c r="F215" s="66">
        <v>1930012314</v>
      </c>
      <c r="G215" s="25">
        <v>596</v>
      </c>
      <c r="H215" s="118"/>
      <c r="I215" s="33"/>
      <c r="J215" s="100">
        <v>38</v>
      </c>
    </row>
    <row r="216" spans="1:10" ht="19.5" x14ac:dyDescent="0.25">
      <c r="A216" s="74"/>
      <c r="B216" s="26">
        <v>11</v>
      </c>
      <c r="C216" s="8" t="s">
        <v>120</v>
      </c>
      <c r="D216" s="60" t="s">
        <v>76</v>
      </c>
      <c r="E216" s="60" t="s">
        <v>44</v>
      </c>
      <c r="F216" s="66">
        <v>1882597026</v>
      </c>
      <c r="G216" s="25">
        <v>610</v>
      </c>
      <c r="H216" s="118"/>
      <c r="I216" s="33"/>
      <c r="J216" s="100">
        <v>39</v>
      </c>
    </row>
    <row r="217" spans="1:10" ht="19.5" x14ac:dyDescent="0.25">
      <c r="A217" s="74"/>
      <c r="B217" s="26">
        <v>12</v>
      </c>
      <c r="C217" s="8" t="s">
        <v>121</v>
      </c>
      <c r="D217" s="60" t="s">
        <v>76</v>
      </c>
      <c r="E217" s="60" t="s">
        <v>48</v>
      </c>
      <c r="F217" s="66">
        <v>179551778</v>
      </c>
      <c r="G217" s="25">
        <v>631</v>
      </c>
      <c r="H217" s="118"/>
      <c r="I217" s="33"/>
      <c r="J217" s="100">
        <v>40</v>
      </c>
    </row>
    <row r="218" spans="1:10" ht="19.5" x14ac:dyDescent="0.25">
      <c r="A218" s="74"/>
      <c r="B218" s="26">
        <v>13</v>
      </c>
      <c r="C218" s="8" t="s">
        <v>122</v>
      </c>
      <c r="D218" s="60" t="s">
        <v>76</v>
      </c>
      <c r="E218" s="60" t="s">
        <v>46</v>
      </c>
      <c r="F218" s="66">
        <v>1788772125</v>
      </c>
      <c r="G218" s="25">
        <v>668</v>
      </c>
      <c r="H218" s="118"/>
      <c r="I218" s="33"/>
      <c r="J218" s="100">
        <v>41</v>
      </c>
    </row>
    <row r="219" spans="1:10" ht="19.5" x14ac:dyDescent="0.25">
      <c r="A219" s="74"/>
      <c r="B219" s="26">
        <v>14</v>
      </c>
      <c r="C219" s="8" t="s">
        <v>123</v>
      </c>
      <c r="D219" s="60" t="s">
        <v>76</v>
      </c>
      <c r="E219" s="60" t="s">
        <v>49</v>
      </c>
      <c r="F219" s="66">
        <v>1826063081</v>
      </c>
      <c r="G219" s="25"/>
      <c r="H219" s="118" t="s">
        <v>68</v>
      </c>
      <c r="I219" s="33"/>
      <c r="J219" s="100">
        <v>42</v>
      </c>
    </row>
    <row r="220" spans="1:10" ht="19.5" x14ac:dyDescent="0.25">
      <c r="A220" s="74"/>
      <c r="B220" s="26">
        <v>15</v>
      </c>
      <c r="C220" s="8" t="s">
        <v>124</v>
      </c>
      <c r="D220" s="60" t="s">
        <v>76</v>
      </c>
      <c r="E220" s="60" t="s">
        <v>47</v>
      </c>
      <c r="F220" s="66">
        <v>1990433700</v>
      </c>
      <c r="G220" s="25">
        <v>615</v>
      </c>
      <c r="H220" s="118"/>
      <c r="I220" s="33"/>
      <c r="J220" s="100">
        <v>43</v>
      </c>
    </row>
    <row r="221" spans="1:10" ht="19.5" x14ac:dyDescent="0.25">
      <c r="A221" s="74"/>
      <c r="B221" s="26">
        <v>16</v>
      </c>
      <c r="C221" s="8" t="s">
        <v>125</v>
      </c>
      <c r="D221" s="60" t="s">
        <v>76</v>
      </c>
      <c r="E221" s="60" t="s">
        <v>48</v>
      </c>
      <c r="F221" s="66">
        <v>1752502302</v>
      </c>
      <c r="G221" s="25">
        <v>644</v>
      </c>
      <c r="H221" s="118"/>
      <c r="I221" s="33"/>
      <c r="J221" s="100">
        <v>44</v>
      </c>
    </row>
    <row r="222" spans="1:10" ht="19.5" x14ac:dyDescent="0.25">
      <c r="A222" s="74"/>
      <c r="B222" s="26">
        <v>17</v>
      </c>
      <c r="C222" s="8" t="s">
        <v>126</v>
      </c>
      <c r="D222" s="60" t="s">
        <v>76</v>
      </c>
      <c r="E222" s="60" t="s">
        <v>45</v>
      </c>
      <c r="F222" s="66">
        <v>1931628605</v>
      </c>
      <c r="G222" s="25">
        <v>555</v>
      </c>
      <c r="H222" s="118">
        <v>1</v>
      </c>
      <c r="I222" s="33"/>
      <c r="J222" s="100">
        <v>45</v>
      </c>
    </row>
    <row r="223" spans="1:10" ht="19.5" x14ac:dyDescent="0.25">
      <c r="A223" s="74"/>
      <c r="B223" s="26">
        <v>18</v>
      </c>
      <c r="C223" s="8" t="s">
        <v>127</v>
      </c>
      <c r="D223" s="60" t="s">
        <v>76</v>
      </c>
      <c r="E223" s="60" t="s">
        <v>52</v>
      </c>
      <c r="F223" s="66">
        <v>1932552368</v>
      </c>
      <c r="G223" s="25">
        <v>589</v>
      </c>
      <c r="H223" s="118"/>
      <c r="I223" s="33"/>
      <c r="J223" s="100">
        <v>46</v>
      </c>
    </row>
    <row r="224" spans="1:10" ht="19.5" x14ac:dyDescent="0.35">
      <c r="A224" s="74"/>
      <c r="B224" s="26">
        <v>19</v>
      </c>
      <c r="C224" s="8" t="s">
        <v>128</v>
      </c>
      <c r="D224" s="60" t="s">
        <v>76</v>
      </c>
      <c r="E224" s="64" t="s">
        <v>48</v>
      </c>
      <c r="F224" s="66">
        <v>1917561094</v>
      </c>
      <c r="G224" s="25">
        <v>606</v>
      </c>
      <c r="H224" s="118"/>
      <c r="I224" s="33"/>
      <c r="J224" s="100">
        <v>47</v>
      </c>
    </row>
    <row r="225" spans="1:10" ht="19.5" x14ac:dyDescent="0.25">
      <c r="A225" s="74"/>
      <c r="B225" s="26">
        <v>20</v>
      </c>
      <c r="C225" s="8" t="s">
        <v>129</v>
      </c>
      <c r="D225" s="60" t="s">
        <v>76</v>
      </c>
      <c r="E225" s="60" t="s">
        <v>55</v>
      </c>
      <c r="F225" s="66">
        <v>1812698564</v>
      </c>
      <c r="G225" s="25">
        <v>626</v>
      </c>
      <c r="H225" s="118"/>
      <c r="I225" s="33"/>
      <c r="J225" s="100">
        <v>48</v>
      </c>
    </row>
    <row r="226" spans="1:10" ht="19.5" x14ac:dyDescent="0.25">
      <c r="A226" s="74"/>
      <c r="B226" s="26">
        <v>21</v>
      </c>
      <c r="C226" s="8" t="s">
        <v>130</v>
      </c>
      <c r="D226" s="60" t="s">
        <v>76</v>
      </c>
      <c r="E226" s="60" t="s">
        <v>47</v>
      </c>
      <c r="F226" s="66">
        <v>1856984308</v>
      </c>
      <c r="G226" s="62">
        <v>516</v>
      </c>
      <c r="H226" s="118"/>
      <c r="I226" s="33"/>
      <c r="J226" s="100">
        <v>49</v>
      </c>
    </row>
    <row r="227" spans="1:10" ht="19.5" x14ac:dyDescent="0.25">
      <c r="A227" s="74"/>
      <c r="B227" s="26">
        <v>22</v>
      </c>
      <c r="C227" s="8" t="s">
        <v>131</v>
      </c>
      <c r="D227" s="60" t="s">
        <v>76</v>
      </c>
      <c r="E227" s="60" t="s">
        <v>47</v>
      </c>
      <c r="F227" s="66">
        <v>1867271836</v>
      </c>
      <c r="G227" s="25">
        <v>533</v>
      </c>
      <c r="H227" s="118"/>
      <c r="I227" s="33"/>
      <c r="J227" s="100">
        <v>50</v>
      </c>
    </row>
    <row r="228" spans="1:10" ht="19.5" x14ac:dyDescent="0.35">
      <c r="A228" s="74"/>
      <c r="B228" s="13">
        <v>23</v>
      </c>
      <c r="C228" s="10" t="s">
        <v>132</v>
      </c>
      <c r="D228" s="7" t="s">
        <v>76</v>
      </c>
      <c r="E228" s="30" t="s">
        <v>48</v>
      </c>
      <c r="F228" s="11">
        <v>1825555224</v>
      </c>
      <c r="G228" s="29">
        <v>549</v>
      </c>
      <c r="H228" s="119"/>
      <c r="I228" s="33"/>
      <c r="J228" s="100">
        <v>51</v>
      </c>
    </row>
    <row r="229" spans="1:10" ht="19.5" x14ac:dyDescent="0.25">
      <c r="A229" s="74"/>
      <c r="B229" s="13">
        <v>24</v>
      </c>
      <c r="C229" s="10" t="s">
        <v>133</v>
      </c>
      <c r="D229" s="7" t="s">
        <v>76</v>
      </c>
      <c r="E229" s="31" t="s">
        <v>59</v>
      </c>
      <c r="F229" s="11">
        <v>1852782399</v>
      </c>
      <c r="G229" s="29">
        <v>538</v>
      </c>
      <c r="H229" s="119"/>
      <c r="I229" s="33"/>
      <c r="J229" s="100">
        <v>52</v>
      </c>
    </row>
    <row r="230" spans="1:10" ht="19.5" x14ac:dyDescent="0.25">
      <c r="A230" s="74"/>
      <c r="B230" s="26">
        <v>25</v>
      </c>
      <c r="C230" s="8" t="s">
        <v>134</v>
      </c>
      <c r="D230" s="60" t="s">
        <v>76</v>
      </c>
      <c r="E230" s="60" t="s">
        <v>48</v>
      </c>
      <c r="F230" s="66">
        <v>1939494880</v>
      </c>
      <c r="G230" s="25">
        <v>526</v>
      </c>
      <c r="H230" s="118">
        <v>1</v>
      </c>
      <c r="I230" s="33"/>
      <c r="J230" s="100">
        <v>53</v>
      </c>
    </row>
    <row r="231" spans="1:10" ht="19.5" x14ac:dyDescent="0.25">
      <c r="A231" s="74"/>
      <c r="B231" s="26">
        <v>26</v>
      </c>
      <c r="C231" s="8" t="s">
        <v>135</v>
      </c>
      <c r="D231" s="60" t="s">
        <v>76</v>
      </c>
      <c r="E231" s="60" t="s">
        <v>57</v>
      </c>
      <c r="F231" s="66">
        <v>1926817231</v>
      </c>
      <c r="G231" s="25"/>
      <c r="H231" s="118" t="s">
        <v>68</v>
      </c>
      <c r="I231" s="33"/>
      <c r="J231" s="100">
        <v>54</v>
      </c>
    </row>
    <row r="232" spans="1:10" ht="19.5" x14ac:dyDescent="0.25">
      <c r="A232" s="120"/>
      <c r="B232" s="13">
        <v>27</v>
      </c>
      <c r="C232" s="10" t="s">
        <v>136</v>
      </c>
      <c r="D232" s="7" t="s">
        <v>76</v>
      </c>
      <c r="E232" s="7" t="s">
        <v>52</v>
      </c>
      <c r="F232" s="11">
        <v>1933584861</v>
      </c>
      <c r="G232" s="29">
        <v>456</v>
      </c>
      <c r="H232" s="119">
        <v>3</v>
      </c>
      <c r="I232" s="33"/>
      <c r="J232" s="100">
        <v>55</v>
      </c>
    </row>
    <row r="233" spans="1:10" ht="19.5" x14ac:dyDescent="0.25">
      <c r="A233" s="74"/>
      <c r="B233" s="13">
        <v>28</v>
      </c>
      <c r="C233" s="28" t="s">
        <v>137</v>
      </c>
      <c r="D233" s="7" t="s">
        <v>76</v>
      </c>
      <c r="E233" s="7" t="s">
        <v>52</v>
      </c>
      <c r="F233" s="11">
        <v>1995789180</v>
      </c>
      <c r="G233" s="29">
        <v>525</v>
      </c>
      <c r="H233" s="119"/>
      <c r="I233" s="33"/>
      <c r="J233" s="100">
        <v>56</v>
      </c>
    </row>
    <row r="234" spans="1:10" ht="19.5" x14ac:dyDescent="0.25">
      <c r="A234" s="74"/>
      <c r="B234" s="26">
        <v>29</v>
      </c>
      <c r="C234" s="8" t="s">
        <v>138</v>
      </c>
      <c r="D234" s="60" t="s">
        <v>76</v>
      </c>
      <c r="E234" s="60" t="s">
        <v>59</v>
      </c>
      <c r="F234" s="66">
        <v>1924757546</v>
      </c>
      <c r="G234" s="25">
        <v>467</v>
      </c>
      <c r="H234" s="118">
        <v>1</v>
      </c>
      <c r="I234" s="33"/>
      <c r="J234" s="100">
        <v>57</v>
      </c>
    </row>
    <row r="235" spans="1:10" ht="19.5" x14ac:dyDescent="0.25">
      <c r="A235" s="120"/>
      <c r="B235" s="13">
        <v>30</v>
      </c>
      <c r="C235" s="10" t="s">
        <v>139</v>
      </c>
      <c r="D235" s="7" t="s">
        <v>76</v>
      </c>
      <c r="E235" s="7" t="s">
        <v>44</v>
      </c>
      <c r="F235" s="11">
        <v>1756226770</v>
      </c>
      <c r="G235" s="29">
        <v>525</v>
      </c>
      <c r="H235" s="119"/>
      <c r="I235" s="33"/>
      <c r="J235" s="100">
        <v>58</v>
      </c>
    </row>
    <row r="236" spans="1:10" ht="19.5" x14ac:dyDescent="0.25">
      <c r="A236" s="120"/>
      <c r="B236" s="13">
        <v>31</v>
      </c>
      <c r="C236" s="28" t="s">
        <v>140</v>
      </c>
      <c r="D236" s="7" t="s">
        <v>76</v>
      </c>
      <c r="E236" s="7" t="s">
        <v>44</v>
      </c>
      <c r="F236" s="11">
        <v>1821715897</v>
      </c>
      <c r="G236" s="29">
        <v>513</v>
      </c>
      <c r="H236" s="119">
        <v>1</v>
      </c>
      <c r="I236" s="33"/>
      <c r="J236" s="100">
        <v>59</v>
      </c>
    </row>
    <row r="237" spans="1:10" ht="19.5" x14ac:dyDescent="0.25">
      <c r="A237" s="74"/>
      <c r="B237" s="118">
        <v>32</v>
      </c>
      <c r="C237" s="27" t="s">
        <v>141</v>
      </c>
      <c r="D237" s="60" t="s">
        <v>76</v>
      </c>
      <c r="E237" s="60" t="s">
        <v>44</v>
      </c>
      <c r="F237" s="66">
        <v>1882597026</v>
      </c>
      <c r="G237" s="25">
        <v>504</v>
      </c>
      <c r="H237" s="118"/>
      <c r="I237" s="33"/>
      <c r="J237" s="100">
        <v>60</v>
      </c>
    </row>
    <row r="238" spans="1:10" ht="19.5" x14ac:dyDescent="0.25">
      <c r="A238" s="74"/>
      <c r="B238" s="119">
        <v>33</v>
      </c>
      <c r="C238" s="28" t="s">
        <v>142</v>
      </c>
      <c r="D238" s="7" t="s">
        <v>76</v>
      </c>
      <c r="E238" s="7" t="s">
        <v>52</v>
      </c>
      <c r="F238" s="11">
        <v>1975163886</v>
      </c>
      <c r="G238" s="29">
        <v>538</v>
      </c>
      <c r="H238" s="119"/>
      <c r="I238" s="33"/>
      <c r="J238" s="100">
        <v>61</v>
      </c>
    </row>
    <row r="239" spans="1:10" ht="19.5" x14ac:dyDescent="0.25">
      <c r="A239" s="74"/>
      <c r="B239" s="118">
        <v>34</v>
      </c>
      <c r="C239" s="27" t="s">
        <v>143</v>
      </c>
      <c r="D239" s="60" t="s">
        <v>76</v>
      </c>
      <c r="E239" s="60" t="s">
        <v>47</v>
      </c>
      <c r="F239" s="66">
        <v>1409730476</v>
      </c>
      <c r="G239" s="25">
        <v>474</v>
      </c>
      <c r="H239" s="118"/>
      <c r="I239" s="33"/>
      <c r="J239" s="100">
        <v>62</v>
      </c>
    </row>
    <row r="240" spans="1:10" ht="19.5" x14ac:dyDescent="0.25">
      <c r="A240" s="74"/>
      <c r="B240" s="118">
        <v>35</v>
      </c>
      <c r="C240" s="27" t="s">
        <v>144</v>
      </c>
      <c r="D240" s="60" t="s">
        <v>76</v>
      </c>
      <c r="E240" s="60" t="s">
        <v>50</v>
      </c>
      <c r="F240" s="66">
        <v>1768063042</v>
      </c>
      <c r="G240" s="25">
        <v>491</v>
      </c>
      <c r="H240" s="118">
        <v>2</v>
      </c>
      <c r="I240" s="33"/>
      <c r="J240" s="100">
        <v>63</v>
      </c>
    </row>
    <row r="241" spans="1:10" ht="19.5" x14ac:dyDescent="0.25">
      <c r="A241" s="74"/>
      <c r="B241" s="118">
        <v>36</v>
      </c>
      <c r="C241" s="27" t="s">
        <v>145</v>
      </c>
      <c r="D241" s="60" t="s">
        <v>76</v>
      </c>
      <c r="E241" s="60" t="s">
        <v>46</v>
      </c>
      <c r="F241" s="66">
        <v>1836591016</v>
      </c>
      <c r="G241" s="25">
        <v>515</v>
      </c>
      <c r="H241" s="118"/>
      <c r="I241" s="33"/>
      <c r="J241" s="100">
        <v>64</v>
      </c>
    </row>
    <row r="242" spans="1:10" ht="19.5" x14ac:dyDescent="0.25">
      <c r="A242" s="74"/>
      <c r="B242" s="118">
        <v>37</v>
      </c>
      <c r="C242" s="59" t="s">
        <v>146</v>
      </c>
      <c r="D242" s="60" t="s">
        <v>76</v>
      </c>
      <c r="E242" s="60" t="s">
        <v>49</v>
      </c>
      <c r="F242" s="66">
        <v>1748281630</v>
      </c>
      <c r="G242" s="25">
        <v>501</v>
      </c>
      <c r="H242" s="118"/>
      <c r="I242" s="33"/>
      <c r="J242" s="100">
        <v>65</v>
      </c>
    </row>
    <row r="243" spans="1:10" ht="19.5" x14ac:dyDescent="0.25">
      <c r="A243" s="74"/>
      <c r="B243" s="119">
        <v>38</v>
      </c>
      <c r="C243" s="28" t="s">
        <v>147</v>
      </c>
      <c r="D243" s="7" t="s">
        <v>76</v>
      </c>
      <c r="E243" s="7" t="s">
        <v>47</v>
      </c>
      <c r="F243" s="11">
        <v>1969588470</v>
      </c>
      <c r="G243" s="29">
        <v>528</v>
      </c>
      <c r="H243" s="119">
        <v>1</v>
      </c>
      <c r="I243" s="33"/>
      <c r="J243" s="100">
        <v>66</v>
      </c>
    </row>
    <row r="244" spans="1:10" ht="19.5" x14ac:dyDescent="0.25">
      <c r="A244" s="74"/>
      <c r="B244" s="119">
        <v>39</v>
      </c>
      <c r="C244" s="28" t="s">
        <v>148</v>
      </c>
      <c r="D244" s="7" t="s">
        <v>76</v>
      </c>
      <c r="E244" s="7" t="s">
        <v>44</v>
      </c>
      <c r="F244" s="11">
        <v>1834412241</v>
      </c>
      <c r="G244" s="29">
        <v>461</v>
      </c>
      <c r="H244" s="119">
        <v>2</v>
      </c>
      <c r="I244" s="33"/>
      <c r="J244" s="100">
        <v>67</v>
      </c>
    </row>
    <row r="245" spans="1:10" ht="19.5" x14ac:dyDescent="0.25">
      <c r="A245" s="74"/>
      <c r="B245" s="119">
        <v>40</v>
      </c>
      <c r="C245" s="28" t="s">
        <v>149</v>
      </c>
      <c r="D245" s="7" t="s">
        <v>76</v>
      </c>
      <c r="E245" s="7" t="s">
        <v>47</v>
      </c>
      <c r="F245" s="11">
        <v>1732228259</v>
      </c>
      <c r="G245" s="29">
        <v>456</v>
      </c>
      <c r="H245" s="119">
        <v>1</v>
      </c>
      <c r="I245" s="33"/>
      <c r="J245" s="100">
        <v>68</v>
      </c>
    </row>
    <row r="246" spans="1:10" ht="19.5" x14ac:dyDescent="0.25">
      <c r="A246" s="74"/>
      <c r="B246" s="119">
        <v>41</v>
      </c>
      <c r="C246" s="28" t="s">
        <v>150</v>
      </c>
      <c r="D246" s="7" t="s">
        <v>76</v>
      </c>
      <c r="E246" s="7" t="s">
        <v>52</v>
      </c>
      <c r="F246" s="11">
        <v>198242836</v>
      </c>
      <c r="G246" s="29">
        <v>477</v>
      </c>
      <c r="H246" s="119">
        <v>1</v>
      </c>
      <c r="I246" s="33"/>
      <c r="J246" s="100">
        <v>69</v>
      </c>
    </row>
    <row r="247" spans="1:10" ht="19.5" x14ac:dyDescent="0.25">
      <c r="A247" s="74"/>
      <c r="B247" s="119">
        <v>42</v>
      </c>
      <c r="C247" s="28" t="s">
        <v>151</v>
      </c>
      <c r="D247" s="7" t="s">
        <v>76</v>
      </c>
      <c r="E247" s="7" t="s">
        <v>44</v>
      </c>
      <c r="F247" s="11">
        <v>1791650872</v>
      </c>
      <c r="G247" s="29">
        <v>445</v>
      </c>
      <c r="H247" s="119">
        <v>2</v>
      </c>
      <c r="I247" s="33"/>
      <c r="J247" s="100">
        <v>70</v>
      </c>
    </row>
    <row r="248" spans="1:10" ht="19.5" x14ac:dyDescent="0.25">
      <c r="A248" s="74"/>
      <c r="B248" s="118">
        <v>43</v>
      </c>
      <c r="C248" s="27" t="s">
        <v>152</v>
      </c>
      <c r="D248" s="60" t="s">
        <v>76</v>
      </c>
      <c r="E248" s="60" t="s">
        <v>46</v>
      </c>
      <c r="F248" s="66">
        <v>1872562223</v>
      </c>
      <c r="G248" s="25">
        <v>471</v>
      </c>
      <c r="H248" s="118">
        <v>2</v>
      </c>
      <c r="I248" s="33"/>
      <c r="J248" s="100">
        <v>71</v>
      </c>
    </row>
    <row r="249" spans="1:10" ht="19.5" x14ac:dyDescent="0.25">
      <c r="A249" s="74"/>
      <c r="B249" s="119">
        <v>44</v>
      </c>
      <c r="C249" s="28" t="s">
        <v>153</v>
      </c>
      <c r="D249" s="7" t="s">
        <v>76</v>
      </c>
      <c r="E249" s="7" t="s">
        <v>47</v>
      </c>
      <c r="F249" s="11">
        <v>1929588180</v>
      </c>
      <c r="G249" s="29">
        <v>371</v>
      </c>
      <c r="H249" s="119">
        <v>6</v>
      </c>
      <c r="I249" s="33"/>
      <c r="J249" s="100">
        <v>72</v>
      </c>
    </row>
    <row r="250" spans="1:10" ht="19.5" x14ac:dyDescent="0.25">
      <c r="A250" s="74"/>
      <c r="B250" s="118">
        <v>45</v>
      </c>
      <c r="C250" s="27" t="s">
        <v>154</v>
      </c>
      <c r="D250" s="60" t="s">
        <v>76</v>
      </c>
      <c r="E250" s="60" t="s">
        <v>58</v>
      </c>
      <c r="F250" s="66">
        <v>1811128443</v>
      </c>
      <c r="G250" s="25">
        <v>488</v>
      </c>
      <c r="H250" s="118"/>
      <c r="I250" s="33"/>
      <c r="J250" s="100">
        <v>73</v>
      </c>
    </row>
    <row r="251" spans="1:10" ht="19.5" x14ac:dyDescent="0.25">
      <c r="A251" s="120"/>
      <c r="B251" s="13">
        <v>46</v>
      </c>
      <c r="C251" s="10" t="s">
        <v>155</v>
      </c>
      <c r="D251" s="7" t="s">
        <v>76</v>
      </c>
      <c r="E251" s="7" t="s">
        <v>48</v>
      </c>
      <c r="F251" s="11">
        <v>1942662911</v>
      </c>
      <c r="G251" s="29">
        <v>443</v>
      </c>
      <c r="H251" s="119">
        <v>1</v>
      </c>
      <c r="I251" s="33"/>
      <c r="J251" s="100">
        <v>74</v>
      </c>
    </row>
    <row r="252" spans="1:10" ht="19.5" x14ac:dyDescent="0.25">
      <c r="A252" s="120"/>
      <c r="B252" s="13">
        <v>47</v>
      </c>
      <c r="C252" s="9" t="s">
        <v>156</v>
      </c>
      <c r="D252" s="7" t="s">
        <v>76</v>
      </c>
      <c r="E252" s="7" t="s">
        <v>47</v>
      </c>
      <c r="F252" s="11">
        <v>1845928937</v>
      </c>
      <c r="G252" s="29">
        <v>414</v>
      </c>
      <c r="H252" s="119">
        <v>4</v>
      </c>
      <c r="I252" s="33"/>
      <c r="J252" s="100">
        <v>75</v>
      </c>
    </row>
    <row r="253" spans="1:10" ht="19.5" x14ac:dyDescent="0.25">
      <c r="A253" s="120"/>
      <c r="B253" s="13">
        <v>48</v>
      </c>
      <c r="C253" s="28" t="s">
        <v>157</v>
      </c>
      <c r="D253" s="7" t="s">
        <v>76</v>
      </c>
      <c r="E253" s="7" t="s">
        <v>48</v>
      </c>
      <c r="F253" s="11">
        <v>1863404909</v>
      </c>
      <c r="G253" s="29">
        <v>442</v>
      </c>
      <c r="H253" s="119">
        <v>1</v>
      </c>
      <c r="I253" s="33"/>
      <c r="J253" s="100">
        <v>76</v>
      </c>
    </row>
    <row r="254" spans="1:10" ht="19.5" x14ac:dyDescent="0.25">
      <c r="A254" s="74"/>
      <c r="B254" s="26">
        <v>49</v>
      </c>
      <c r="C254" s="8" t="s">
        <v>158</v>
      </c>
      <c r="D254" s="60" t="s">
        <v>76</v>
      </c>
      <c r="E254" s="60" t="s">
        <v>58</v>
      </c>
      <c r="F254" s="66">
        <v>1878694707</v>
      </c>
      <c r="G254" s="25">
        <v>480</v>
      </c>
      <c r="H254" s="119"/>
      <c r="I254" s="33"/>
      <c r="J254" s="100">
        <v>77</v>
      </c>
    </row>
    <row r="255" spans="1:10" ht="19.5" x14ac:dyDescent="0.25">
      <c r="A255" s="74"/>
      <c r="B255" s="13">
        <v>50</v>
      </c>
      <c r="C255" s="10" t="s">
        <v>159</v>
      </c>
      <c r="D255" s="7" t="s">
        <v>76</v>
      </c>
      <c r="E255" s="7" t="s">
        <v>160</v>
      </c>
      <c r="F255" s="11">
        <v>1921581298</v>
      </c>
      <c r="G255" s="29">
        <v>433</v>
      </c>
      <c r="H255" s="119">
        <v>2</v>
      </c>
      <c r="I255" s="33"/>
      <c r="J255" s="100">
        <v>78</v>
      </c>
    </row>
    <row r="256" spans="1:10" ht="19.5" x14ac:dyDescent="0.25">
      <c r="A256" s="74"/>
      <c r="B256" s="13">
        <v>51</v>
      </c>
      <c r="C256" s="10" t="s">
        <v>161</v>
      </c>
      <c r="D256" s="7" t="s">
        <v>76</v>
      </c>
      <c r="E256" s="7" t="s">
        <v>52</v>
      </c>
      <c r="F256" s="11">
        <v>1923289760</v>
      </c>
      <c r="G256" s="29">
        <v>384</v>
      </c>
      <c r="H256" s="119">
        <v>3</v>
      </c>
      <c r="I256" s="33"/>
      <c r="J256" s="100">
        <v>79</v>
      </c>
    </row>
    <row r="257" spans="1:10" ht="19.5" x14ac:dyDescent="0.25">
      <c r="A257" s="74"/>
      <c r="B257" s="13">
        <v>52</v>
      </c>
      <c r="C257" s="10" t="s">
        <v>162</v>
      </c>
      <c r="D257" s="7" t="s">
        <v>76</v>
      </c>
      <c r="E257" s="7" t="s">
        <v>58</v>
      </c>
      <c r="F257" s="11">
        <v>1300940405</v>
      </c>
      <c r="G257" s="29">
        <v>416</v>
      </c>
      <c r="H257" s="119">
        <v>3</v>
      </c>
      <c r="I257" s="33"/>
      <c r="J257" s="100">
        <v>80</v>
      </c>
    </row>
    <row r="258" spans="1:10" ht="19.5" x14ac:dyDescent="0.25">
      <c r="A258" s="74"/>
      <c r="B258" s="26">
        <v>53</v>
      </c>
      <c r="C258" s="8" t="s">
        <v>163</v>
      </c>
      <c r="D258" s="60" t="s">
        <v>76</v>
      </c>
      <c r="E258" s="60" t="s">
        <v>58</v>
      </c>
      <c r="F258" s="66">
        <v>1827910486</v>
      </c>
      <c r="G258" s="25">
        <v>430</v>
      </c>
      <c r="H258" s="118">
        <v>1</v>
      </c>
      <c r="I258" s="33"/>
      <c r="J258" s="100">
        <v>81</v>
      </c>
    </row>
    <row r="259" spans="1:10" ht="19.5" x14ac:dyDescent="0.25">
      <c r="A259" s="74"/>
      <c r="B259" s="13">
        <v>54</v>
      </c>
      <c r="C259" s="10" t="s">
        <v>164</v>
      </c>
      <c r="D259" s="7" t="s">
        <v>76</v>
      </c>
      <c r="E259" s="7" t="s">
        <v>55</v>
      </c>
      <c r="F259" s="11">
        <v>1884479523</v>
      </c>
      <c r="G259" s="29">
        <v>364</v>
      </c>
      <c r="H259" s="119">
        <v>4</v>
      </c>
      <c r="I259" s="33"/>
      <c r="J259" s="100">
        <v>82</v>
      </c>
    </row>
    <row r="260" spans="1:10" ht="19.5" x14ac:dyDescent="0.25">
      <c r="A260" s="74"/>
      <c r="B260" s="13">
        <v>55</v>
      </c>
      <c r="C260" s="10" t="s">
        <v>165</v>
      </c>
      <c r="D260" s="7" t="s">
        <v>76</v>
      </c>
      <c r="E260" s="7" t="s">
        <v>58</v>
      </c>
      <c r="F260" s="11">
        <v>1862277503</v>
      </c>
      <c r="G260" s="29">
        <v>366</v>
      </c>
      <c r="H260" s="119">
        <v>2</v>
      </c>
      <c r="I260" s="33"/>
      <c r="J260" s="100">
        <v>83</v>
      </c>
    </row>
    <row r="261" spans="1:10" ht="19.5" x14ac:dyDescent="0.25">
      <c r="A261" s="74"/>
      <c r="B261" s="13">
        <v>56</v>
      </c>
      <c r="C261" s="10" t="s">
        <v>166</v>
      </c>
      <c r="D261" s="7" t="s">
        <v>76</v>
      </c>
      <c r="E261" s="7" t="s">
        <v>58</v>
      </c>
      <c r="F261" s="11">
        <v>1859678716</v>
      </c>
      <c r="G261" s="29">
        <v>353</v>
      </c>
      <c r="H261" s="119">
        <v>3</v>
      </c>
      <c r="I261" s="33"/>
      <c r="J261" s="100">
        <v>84</v>
      </c>
    </row>
    <row r="262" spans="1:10" ht="19.5" x14ac:dyDescent="0.25">
      <c r="A262" s="74"/>
      <c r="B262" s="13">
        <v>57</v>
      </c>
      <c r="C262" s="10" t="s">
        <v>167</v>
      </c>
      <c r="D262" s="7" t="s">
        <v>76</v>
      </c>
      <c r="E262" s="7" t="s">
        <v>48</v>
      </c>
      <c r="F262" s="11">
        <v>1792725016</v>
      </c>
      <c r="G262" s="29">
        <v>346</v>
      </c>
      <c r="H262" s="119">
        <v>3</v>
      </c>
      <c r="I262" s="33"/>
      <c r="J262" s="100">
        <v>85</v>
      </c>
    </row>
    <row r="263" spans="1:10" ht="19.5" x14ac:dyDescent="0.25">
      <c r="A263" s="74"/>
      <c r="B263" s="13">
        <v>58</v>
      </c>
      <c r="C263" s="10" t="s">
        <v>168</v>
      </c>
      <c r="D263" s="7" t="s">
        <v>76</v>
      </c>
      <c r="E263" s="7" t="s">
        <v>46</v>
      </c>
      <c r="F263" s="11">
        <v>1887199552</v>
      </c>
      <c r="G263" s="29">
        <v>327</v>
      </c>
      <c r="H263" s="119">
        <v>4</v>
      </c>
      <c r="I263" s="33"/>
      <c r="J263" s="100">
        <v>86</v>
      </c>
    </row>
    <row r="264" spans="1:10" ht="19.5" x14ac:dyDescent="0.25">
      <c r="A264" s="74"/>
      <c r="B264" s="13">
        <v>59</v>
      </c>
      <c r="C264" s="10" t="s">
        <v>169</v>
      </c>
      <c r="D264" s="7" t="s">
        <v>76</v>
      </c>
      <c r="E264" s="7" t="s">
        <v>46</v>
      </c>
      <c r="F264" s="11">
        <v>1790281655</v>
      </c>
      <c r="G264" s="29">
        <v>332</v>
      </c>
      <c r="H264" s="119">
        <v>4</v>
      </c>
      <c r="I264" s="33"/>
      <c r="J264" s="100">
        <v>87</v>
      </c>
    </row>
    <row r="265" spans="1:10" ht="19.5" x14ac:dyDescent="0.25">
      <c r="A265" s="74"/>
      <c r="B265" s="13">
        <v>60</v>
      </c>
      <c r="C265" s="55" t="s">
        <v>170</v>
      </c>
      <c r="D265" s="7" t="s">
        <v>76</v>
      </c>
      <c r="E265" s="31" t="s">
        <v>46</v>
      </c>
      <c r="F265" s="11">
        <v>1400187802</v>
      </c>
      <c r="G265" s="29">
        <v>331</v>
      </c>
      <c r="H265" s="119">
        <v>3</v>
      </c>
      <c r="I265" s="96"/>
      <c r="J265" s="100">
        <v>88</v>
      </c>
    </row>
    <row r="266" spans="1:10" ht="19.5" x14ac:dyDescent="0.3">
      <c r="A266" s="74"/>
      <c r="B266" s="26">
        <v>61</v>
      </c>
      <c r="C266" s="8" t="s">
        <v>171</v>
      </c>
      <c r="D266" s="60" t="s">
        <v>76</v>
      </c>
      <c r="E266" s="60" t="s">
        <v>49</v>
      </c>
      <c r="F266" s="61">
        <v>1719992882</v>
      </c>
      <c r="G266" s="25"/>
      <c r="H266" s="118" t="s">
        <v>68</v>
      </c>
      <c r="I266" s="33"/>
      <c r="J266" s="100">
        <v>89</v>
      </c>
    </row>
    <row r="267" spans="1:10" ht="19.5" x14ac:dyDescent="0.3">
      <c r="A267" s="74"/>
      <c r="B267" s="26">
        <v>62</v>
      </c>
      <c r="C267" s="8" t="s">
        <v>172</v>
      </c>
      <c r="D267" s="60" t="s">
        <v>76</v>
      </c>
      <c r="E267" s="60" t="s">
        <v>52</v>
      </c>
      <c r="F267" s="61">
        <v>1966465785</v>
      </c>
      <c r="G267" s="25">
        <v>405</v>
      </c>
      <c r="H267" s="118">
        <v>2</v>
      </c>
      <c r="I267" s="33"/>
      <c r="J267" s="100">
        <v>90</v>
      </c>
    </row>
    <row r="268" spans="1:10" ht="19.5" x14ac:dyDescent="0.25">
      <c r="A268" s="74"/>
      <c r="B268" s="13">
        <v>63</v>
      </c>
      <c r="C268" s="10" t="s">
        <v>173</v>
      </c>
      <c r="D268" s="7" t="s">
        <v>76</v>
      </c>
      <c r="E268" s="7" t="s">
        <v>46</v>
      </c>
      <c r="F268" s="11">
        <v>1867711774</v>
      </c>
      <c r="G268" s="29">
        <v>375</v>
      </c>
      <c r="H268" s="119">
        <v>1</v>
      </c>
      <c r="I268" s="33"/>
      <c r="J268" s="100">
        <v>91</v>
      </c>
    </row>
    <row r="269" spans="1:10" ht="19.5" x14ac:dyDescent="0.25">
      <c r="A269" s="74"/>
      <c r="B269" s="13">
        <v>64</v>
      </c>
      <c r="C269" s="10" t="s">
        <v>174</v>
      </c>
      <c r="D269" s="7" t="s">
        <v>76</v>
      </c>
      <c r="E269" s="7" t="s">
        <v>46</v>
      </c>
      <c r="F269" s="11">
        <v>1965198699</v>
      </c>
      <c r="G269" s="29">
        <v>316</v>
      </c>
      <c r="H269" s="119">
        <v>5</v>
      </c>
      <c r="I269" s="33"/>
      <c r="J269" s="100">
        <v>92</v>
      </c>
    </row>
    <row r="270" spans="1:10" ht="19.5" x14ac:dyDescent="0.25">
      <c r="A270" s="75"/>
      <c r="B270" s="68">
        <v>65</v>
      </c>
      <c r="C270" s="69" t="s">
        <v>175</v>
      </c>
      <c r="D270" s="70" t="s">
        <v>76</v>
      </c>
      <c r="E270" s="70" t="s">
        <v>52</v>
      </c>
      <c r="F270" s="71">
        <v>1737440089</v>
      </c>
      <c r="G270" s="67">
        <v>306</v>
      </c>
      <c r="H270" s="98">
        <v>4</v>
      </c>
      <c r="I270" s="97"/>
      <c r="J270" s="100">
        <v>93</v>
      </c>
    </row>
    <row r="271" spans="1:10" ht="19.5" x14ac:dyDescent="0.3">
      <c r="A271" s="74"/>
      <c r="B271" s="13">
        <v>66</v>
      </c>
      <c r="C271" s="10" t="s">
        <v>176</v>
      </c>
      <c r="D271" s="7" t="s">
        <v>76</v>
      </c>
      <c r="E271" s="7" t="s">
        <v>57</v>
      </c>
      <c r="F271" s="12">
        <v>1968832932</v>
      </c>
      <c r="G271" s="29">
        <v>310</v>
      </c>
      <c r="H271" s="119">
        <v>5</v>
      </c>
      <c r="I271" s="33"/>
      <c r="J271" s="100">
        <v>94</v>
      </c>
    </row>
    <row r="272" spans="1:10" ht="19.5" x14ac:dyDescent="0.3">
      <c r="A272" s="120"/>
      <c r="B272" s="13">
        <v>67</v>
      </c>
      <c r="C272" s="10" t="s">
        <v>177</v>
      </c>
      <c r="D272" s="7" t="s">
        <v>76</v>
      </c>
      <c r="E272" s="7" t="s">
        <v>46</v>
      </c>
      <c r="F272" s="12">
        <v>1992860412</v>
      </c>
      <c r="G272" s="29">
        <v>328</v>
      </c>
      <c r="H272" s="119">
        <v>5</v>
      </c>
      <c r="I272" s="33"/>
      <c r="J272" s="100">
        <v>95</v>
      </c>
    </row>
    <row r="273" spans="1:10" ht="19.5" x14ac:dyDescent="0.25">
      <c r="A273" s="74"/>
      <c r="B273" s="13">
        <v>68</v>
      </c>
      <c r="C273" s="10" t="s">
        <v>178</v>
      </c>
      <c r="D273" s="7" t="s">
        <v>76</v>
      </c>
      <c r="E273" s="7" t="s">
        <v>57</v>
      </c>
      <c r="F273" s="11">
        <v>1400966567</v>
      </c>
      <c r="G273" s="29">
        <v>357</v>
      </c>
      <c r="H273" s="119">
        <v>4</v>
      </c>
      <c r="I273" s="33"/>
      <c r="J273" s="100">
        <v>96</v>
      </c>
    </row>
    <row r="274" spans="1:10" ht="19.5" x14ac:dyDescent="0.25">
      <c r="A274" s="74"/>
      <c r="B274" s="13">
        <v>69</v>
      </c>
      <c r="C274" s="10" t="s">
        <v>66</v>
      </c>
      <c r="D274" s="7" t="s">
        <v>76</v>
      </c>
      <c r="E274" s="7" t="s">
        <v>55</v>
      </c>
      <c r="F274" s="11">
        <v>1986524225</v>
      </c>
      <c r="G274" s="29"/>
      <c r="H274" s="118" t="s">
        <v>68</v>
      </c>
      <c r="I274" s="33" t="s">
        <v>179</v>
      </c>
      <c r="J274" s="100">
        <v>97</v>
      </c>
    </row>
    <row r="275" spans="1:10" ht="19.5" x14ac:dyDescent="0.25">
      <c r="A275" s="74"/>
      <c r="B275" s="26">
        <v>70</v>
      </c>
      <c r="C275" s="8" t="s">
        <v>180</v>
      </c>
      <c r="D275" s="60" t="s">
        <v>76</v>
      </c>
      <c r="E275" s="60" t="s">
        <v>44</v>
      </c>
      <c r="F275" s="66">
        <v>1812180543</v>
      </c>
      <c r="G275" s="25">
        <v>326</v>
      </c>
      <c r="H275" s="118">
        <v>4</v>
      </c>
      <c r="I275" s="33"/>
      <c r="J275" s="100">
        <v>98</v>
      </c>
    </row>
    <row r="276" spans="1:10" ht="19.5" x14ac:dyDescent="0.25">
      <c r="A276" s="74"/>
      <c r="B276" s="26">
        <v>71</v>
      </c>
      <c r="C276" s="8" t="s">
        <v>181</v>
      </c>
      <c r="D276" s="60" t="s">
        <v>76</v>
      </c>
      <c r="E276" s="60" t="s">
        <v>47</v>
      </c>
      <c r="F276" s="66">
        <v>1996821752</v>
      </c>
      <c r="G276" s="25">
        <v>290</v>
      </c>
      <c r="H276" s="118">
        <v>7</v>
      </c>
      <c r="I276" s="33"/>
      <c r="J276" s="100">
        <v>99</v>
      </c>
    </row>
    <row r="277" spans="1:10" ht="19.5" x14ac:dyDescent="0.3">
      <c r="A277" s="74"/>
      <c r="B277" s="13">
        <v>72</v>
      </c>
      <c r="C277" s="10" t="s">
        <v>182</v>
      </c>
      <c r="D277" s="7" t="s">
        <v>76</v>
      </c>
      <c r="E277" s="7" t="s">
        <v>58</v>
      </c>
      <c r="F277" s="12">
        <v>1883113879</v>
      </c>
      <c r="G277" s="29"/>
      <c r="H277" s="119" t="s">
        <v>68</v>
      </c>
      <c r="I277" s="33"/>
      <c r="J277" s="100">
        <v>100</v>
      </c>
    </row>
    <row r="278" spans="1:10" ht="19.5" x14ac:dyDescent="0.3">
      <c r="A278" s="74"/>
      <c r="B278" s="13">
        <v>73</v>
      </c>
      <c r="C278" s="10" t="s">
        <v>67</v>
      </c>
      <c r="D278" s="7" t="s">
        <v>76</v>
      </c>
      <c r="E278" s="7" t="s">
        <v>48</v>
      </c>
      <c r="F278" s="12">
        <v>1856665995</v>
      </c>
      <c r="G278" s="29">
        <v>259</v>
      </c>
      <c r="H278" s="119">
        <v>7</v>
      </c>
      <c r="I278" s="33" t="s">
        <v>179</v>
      </c>
      <c r="J278" s="100">
        <v>101</v>
      </c>
    </row>
    <row r="279" spans="1:10" ht="19.5" x14ac:dyDescent="0.3">
      <c r="A279" s="120"/>
      <c r="B279" s="13">
        <v>74</v>
      </c>
      <c r="C279" s="10" t="s">
        <v>183</v>
      </c>
      <c r="D279" s="7" t="s">
        <v>76</v>
      </c>
      <c r="E279" s="7" t="s">
        <v>44</v>
      </c>
      <c r="F279" s="12">
        <v>1875010968</v>
      </c>
      <c r="G279" s="29">
        <v>401</v>
      </c>
      <c r="H279" s="119">
        <v>2</v>
      </c>
      <c r="I279" s="33"/>
      <c r="J279" s="100">
        <v>102</v>
      </c>
    </row>
    <row r="280" spans="1:10" ht="19.5" x14ac:dyDescent="0.3">
      <c r="A280" s="120"/>
      <c r="B280" s="13">
        <v>75</v>
      </c>
      <c r="C280" s="10" t="s">
        <v>184</v>
      </c>
      <c r="D280" s="7" t="s">
        <v>76</v>
      </c>
      <c r="E280" s="7" t="s">
        <v>58</v>
      </c>
      <c r="F280" s="12">
        <v>1824887264</v>
      </c>
      <c r="G280" s="29">
        <v>347</v>
      </c>
      <c r="H280" s="119">
        <v>3</v>
      </c>
      <c r="I280" s="33"/>
      <c r="J280" s="100">
        <v>103</v>
      </c>
    </row>
    <row r="281" spans="1:10" ht="19.5" x14ac:dyDescent="0.3">
      <c r="A281" s="120"/>
      <c r="B281" s="13">
        <v>76</v>
      </c>
      <c r="C281" s="10" t="s">
        <v>185</v>
      </c>
      <c r="D281" s="7" t="s">
        <v>76</v>
      </c>
      <c r="E281" s="7" t="s">
        <v>55</v>
      </c>
      <c r="F281" s="12">
        <v>1831688802</v>
      </c>
      <c r="G281" s="29">
        <v>281</v>
      </c>
      <c r="H281" s="119">
        <v>6</v>
      </c>
      <c r="I281" s="33"/>
      <c r="J281" s="100">
        <v>104</v>
      </c>
    </row>
    <row r="282" spans="1:10" ht="19.5" x14ac:dyDescent="0.3">
      <c r="A282" s="74"/>
      <c r="B282" s="13">
        <v>77</v>
      </c>
      <c r="C282" s="10" t="s">
        <v>186</v>
      </c>
      <c r="D282" s="7" t="s">
        <v>76</v>
      </c>
      <c r="E282" s="7" t="s">
        <v>160</v>
      </c>
      <c r="F282" s="12">
        <v>1948948412</v>
      </c>
      <c r="G282" s="29"/>
      <c r="H282" s="119" t="s">
        <v>68</v>
      </c>
      <c r="I282" s="33"/>
      <c r="J282" s="100">
        <v>105</v>
      </c>
    </row>
    <row r="283" spans="1:10" ht="19.5" x14ac:dyDescent="0.3">
      <c r="A283" s="74"/>
      <c r="B283" s="26">
        <v>78</v>
      </c>
      <c r="C283" s="8" t="s">
        <v>187</v>
      </c>
      <c r="D283" s="60" t="s">
        <v>76</v>
      </c>
      <c r="E283" s="60" t="s">
        <v>46</v>
      </c>
      <c r="F283" s="61">
        <v>1604160621</v>
      </c>
      <c r="G283" s="25">
        <v>293</v>
      </c>
      <c r="H283" s="118">
        <v>6</v>
      </c>
      <c r="I283" s="65" t="s">
        <v>179</v>
      </c>
      <c r="J283" s="100">
        <v>106</v>
      </c>
    </row>
    <row r="284" spans="1:10" ht="19.5" x14ac:dyDescent="0.3">
      <c r="A284" s="120"/>
      <c r="B284" s="13">
        <v>79</v>
      </c>
      <c r="C284" s="10" t="s">
        <v>188</v>
      </c>
      <c r="D284" s="7" t="s">
        <v>76</v>
      </c>
      <c r="E284" s="7" t="s">
        <v>55</v>
      </c>
      <c r="F284" s="12">
        <v>1967676829</v>
      </c>
      <c r="G284" s="29">
        <v>342</v>
      </c>
      <c r="H284" s="119">
        <v>5</v>
      </c>
      <c r="I284" s="33"/>
      <c r="J284" s="100">
        <v>107</v>
      </c>
    </row>
    <row r="285" spans="1:10" ht="19.5" x14ac:dyDescent="0.3">
      <c r="A285" s="74"/>
      <c r="B285" s="13">
        <v>80</v>
      </c>
      <c r="C285" s="10" t="s">
        <v>189</v>
      </c>
      <c r="D285" s="7" t="s">
        <v>76</v>
      </c>
      <c r="E285" s="7" t="s">
        <v>100</v>
      </c>
      <c r="F285" s="12">
        <v>1795205653</v>
      </c>
      <c r="G285" s="29">
        <v>302</v>
      </c>
      <c r="H285" s="119">
        <v>3</v>
      </c>
      <c r="I285" s="33"/>
      <c r="J285" s="100">
        <v>108</v>
      </c>
    </row>
    <row r="286" spans="1:10" ht="19.5" x14ac:dyDescent="0.3">
      <c r="A286" s="120"/>
      <c r="B286" s="13">
        <v>81</v>
      </c>
      <c r="C286" s="10" t="s">
        <v>190</v>
      </c>
      <c r="D286" s="7" t="s">
        <v>76</v>
      </c>
      <c r="E286" s="7" t="s">
        <v>58</v>
      </c>
      <c r="F286" s="12">
        <v>1831316315</v>
      </c>
      <c r="G286" s="29">
        <v>171</v>
      </c>
      <c r="H286" s="119">
        <v>8</v>
      </c>
      <c r="I286" s="33"/>
      <c r="J286" s="100">
        <v>109</v>
      </c>
    </row>
    <row r="287" spans="1:10" ht="19.5" x14ac:dyDescent="0.3">
      <c r="A287" s="74"/>
      <c r="B287" s="26">
        <v>82</v>
      </c>
      <c r="C287" s="8" t="s">
        <v>65</v>
      </c>
      <c r="D287" s="60" t="s">
        <v>76</v>
      </c>
      <c r="E287" s="60"/>
      <c r="F287" s="61"/>
      <c r="G287" s="25">
        <v>13</v>
      </c>
      <c r="H287" s="118"/>
      <c r="I287" s="65" t="s">
        <v>191</v>
      </c>
      <c r="J287" s="100">
        <v>110</v>
      </c>
    </row>
    <row r="288" spans="1:10" ht="19.5" x14ac:dyDescent="0.3">
      <c r="A288" s="74"/>
      <c r="B288" s="26">
        <v>83</v>
      </c>
      <c r="C288" s="8" t="s">
        <v>64</v>
      </c>
      <c r="D288" s="60" t="s">
        <v>76</v>
      </c>
      <c r="E288" s="60"/>
      <c r="F288" s="61"/>
      <c r="G288" s="25">
        <v>36</v>
      </c>
      <c r="H288" s="118"/>
      <c r="I288" s="65" t="s">
        <v>191</v>
      </c>
      <c r="J288" s="100">
        <v>111</v>
      </c>
    </row>
    <row r="289" spans="1:10" ht="19.5" x14ac:dyDescent="0.3">
      <c r="A289" s="74"/>
      <c r="B289" s="26">
        <v>84</v>
      </c>
      <c r="C289" s="8" t="s">
        <v>280</v>
      </c>
      <c r="D289" s="60" t="s">
        <v>76</v>
      </c>
      <c r="E289" s="60"/>
      <c r="F289" s="61"/>
      <c r="G289" s="25">
        <v>93</v>
      </c>
      <c r="H289" s="118"/>
      <c r="I289" s="65" t="s">
        <v>191</v>
      </c>
      <c r="J289" s="100">
        <v>112</v>
      </c>
    </row>
    <row r="290" spans="1:10" ht="19.5" x14ac:dyDescent="0.35">
      <c r="A290" s="74"/>
      <c r="B290" s="26">
        <v>1</v>
      </c>
      <c r="C290" s="8" t="s">
        <v>192</v>
      </c>
      <c r="D290" s="60" t="s">
        <v>60</v>
      </c>
      <c r="E290" s="63" t="s">
        <v>193</v>
      </c>
      <c r="F290" s="61">
        <v>1771463791</v>
      </c>
      <c r="G290" s="25">
        <v>652</v>
      </c>
      <c r="H290" s="118"/>
      <c r="I290" s="85" t="s">
        <v>317</v>
      </c>
      <c r="J290" s="100">
        <v>113</v>
      </c>
    </row>
    <row r="291" spans="1:10" ht="19.5" x14ac:dyDescent="0.3">
      <c r="A291" s="74"/>
      <c r="B291" s="26">
        <v>2</v>
      </c>
      <c r="C291" s="8" t="s">
        <v>194</v>
      </c>
      <c r="D291" s="60" t="s">
        <v>60</v>
      </c>
      <c r="E291" s="27" t="s">
        <v>195</v>
      </c>
      <c r="F291" s="61">
        <v>1827931868</v>
      </c>
      <c r="G291" s="25">
        <v>530</v>
      </c>
      <c r="H291" s="118">
        <v>2</v>
      </c>
      <c r="I291" s="65"/>
      <c r="J291" s="100">
        <v>114</v>
      </c>
    </row>
    <row r="292" spans="1:10" ht="19.5" x14ac:dyDescent="0.3">
      <c r="A292" s="74"/>
      <c r="B292" s="26">
        <v>3</v>
      </c>
      <c r="C292" s="8" t="s">
        <v>196</v>
      </c>
      <c r="D292" s="60" t="s">
        <v>60</v>
      </c>
      <c r="E292" s="27" t="s">
        <v>197</v>
      </c>
      <c r="F292" s="61">
        <v>1712605868</v>
      </c>
      <c r="G292" s="25">
        <v>526</v>
      </c>
      <c r="H292" s="118">
        <v>1</v>
      </c>
      <c r="I292" s="65"/>
      <c r="J292" s="100">
        <v>115</v>
      </c>
    </row>
    <row r="293" spans="1:10" ht="19.5" x14ac:dyDescent="0.3">
      <c r="A293" s="74"/>
      <c r="B293" s="26">
        <v>4</v>
      </c>
      <c r="C293" s="8" t="s">
        <v>134</v>
      </c>
      <c r="D293" s="60" t="s">
        <v>60</v>
      </c>
      <c r="E293" s="27" t="s">
        <v>198</v>
      </c>
      <c r="F293" s="61">
        <v>1969262466</v>
      </c>
      <c r="G293" s="25">
        <v>535</v>
      </c>
      <c r="H293" s="118">
        <v>1</v>
      </c>
      <c r="I293" s="65"/>
      <c r="J293" s="100">
        <v>116</v>
      </c>
    </row>
    <row r="294" spans="1:10" ht="19.5" x14ac:dyDescent="0.35">
      <c r="A294" s="74"/>
      <c r="B294" s="26">
        <v>5</v>
      </c>
      <c r="C294" s="8" t="s">
        <v>199</v>
      </c>
      <c r="D294" s="60" t="s">
        <v>60</v>
      </c>
      <c r="E294" s="63" t="s">
        <v>197</v>
      </c>
      <c r="F294" s="61">
        <v>1921668224</v>
      </c>
      <c r="G294" s="25">
        <v>544</v>
      </c>
      <c r="H294" s="118">
        <v>1</v>
      </c>
      <c r="I294" s="65"/>
      <c r="J294" s="100">
        <v>117</v>
      </c>
    </row>
    <row r="295" spans="1:10" ht="19.5" x14ac:dyDescent="0.3">
      <c r="A295" s="74"/>
      <c r="B295" s="26">
        <v>6</v>
      </c>
      <c r="C295" s="8" t="s">
        <v>200</v>
      </c>
      <c r="D295" s="60" t="s">
        <v>60</v>
      </c>
      <c r="E295" s="27" t="s">
        <v>193</v>
      </c>
      <c r="F295" s="61">
        <v>1865770668</v>
      </c>
      <c r="G295" s="25">
        <v>615</v>
      </c>
      <c r="H295" s="118"/>
      <c r="I295" s="65"/>
      <c r="J295" s="100">
        <v>118</v>
      </c>
    </row>
    <row r="296" spans="1:10" ht="19.5" x14ac:dyDescent="0.3">
      <c r="A296" s="74"/>
      <c r="B296" s="26">
        <v>7</v>
      </c>
      <c r="C296" s="8" t="s">
        <v>201</v>
      </c>
      <c r="D296" s="60" t="s">
        <v>60</v>
      </c>
      <c r="E296" s="60" t="s">
        <v>160</v>
      </c>
      <c r="F296" s="61">
        <v>1948608626</v>
      </c>
      <c r="G296" s="25">
        <v>551</v>
      </c>
      <c r="H296" s="118"/>
      <c r="I296" s="65" t="s">
        <v>179</v>
      </c>
      <c r="J296" s="100">
        <v>119</v>
      </c>
    </row>
    <row r="297" spans="1:10" ht="19.5" x14ac:dyDescent="0.35">
      <c r="A297" s="74"/>
      <c r="B297" s="26">
        <v>8</v>
      </c>
      <c r="C297" s="8" t="s">
        <v>202</v>
      </c>
      <c r="D297" s="60" t="s">
        <v>60</v>
      </c>
      <c r="E297" s="64" t="s">
        <v>160</v>
      </c>
      <c r="F297" s="61">
        <v>1745655090</v>
      </c>
      <c r="G297" s="25"/>
      <c r="H297" s="118" t="s">
        <v>68</v>
      </c>
      <c r="I297" s="65"/>
      <c r="J297" s="100">
        <v>120</v>
      </c>
    </row>
    <row r="298" spans="1:10" ht="19.5" x14ac:dyDescent="0.35">
      <c r="A298" s="74"/>
      <c r="B298" s="13">
        <v>9</v>
      </c>
      <c r="C298" s="10" t="s">
        <v>203</v>
      </c>
      <c r="D298" s="7" t="s">
        <v>60</v>
      </c>
      <c r="E298" s="30" t="s">
        <v>55</v>
      </c>
      <c r="F298" s="12">
        <v>1965083179</v>
      </c>
      <c r="G298" s="29">
        <v>553</v>
      </c>
      <c r="H298" s="119">
        <v>1</v>
      </c>
      <c r="I298" s="33"/>
      <c r="J298" s="100">
        <v>121</v>
      </c>
    </row>
    <row r="299" spans="1:10" ht="19.5" x14ac:dyDescent="0.35">
      <c r="A299" s="74"/>
      <c r="B299" s="26">
        <v>10</v>
      </c>
      <c r="C299" s="8" t="s">
        <v>204</v>
      </c>
      <c r="D299" s="60" t="s">
        <v>60</v>
      </c>
      <c r="E299" s="64" t="s">
        <v>55</v>
      </c>
      <c r="F299" s="61">
        <v>1996221382</v>
      </c>
      <c r="G299" s="25">
        <v>381</v>
      </c>
      <c r="H299" s="118">
        <v>4</v>
      </c>
      <c r="I299" s="65"/>
      <c r="J299" s="100">
        <v>122</v>
      </c>
    </row>
    <row r="300" spans="1:10" ht="19.5" x14ac:dyDescent="0.35">
      <c r="A300" s="74"/>
      <c r="B300" s="13">
        <v>11</v>
      </c>
      <c r="C300" s="10" t="s">
        <v>205</v>
      </c>
      <c r="D300" s="7" t="s">
        <v>60</v>
      </c>
      <c r="E300" s="30" t="s">
        <v>44</v>
      </c>
      <c r="F300" s="12">
        <v>1645042869</v>
      </c>
      <c r="G300" s="29">
        <v>423</v>
      </c>
      <c r="H300" s="119">
        <v>3</v>
      </c>
      <c r="I300" s="33"/>
      <c r="J300" s="100">
        <v>123</v>
      </c>
    </row>
    <row r="301" spans="1:10" ht="19.5" x14ac:dyDescent="0.3">
      <c r="A301" s="120"/>
      <c r="B301" s="13">
        <v>12</v>
      </c>
      <c r="C301" s="10" t="s">
        <v>206</v>
      </c>
      <c r="D301" s="7" t="s">
        <v>60</v>
      </c>
      <c r="E301" s="28" t="s">
        <v>197</v>
      </c>
      <c r="F301" s="12">
        <v>1989043797</v>
      </c>
      <c r="G301" s="29">
        <v>462</v>
      </c>
      <c r="H301" s="119">
        <v>1</v>
      </c>
      <c r="I301" s="33"/>
      <c r="J301" s="100">
        <v>124</v>
      </c>
    </row>
    <row r="302" spans="1:10" ht="19.5" x14ac:dyDescent="0.3">
      <c r="A302" s="54"/>
      <c r="B302" s="13">
        <v>13</v>
      </c>
      <c r="C302" s="10" t="s">
        <v>173</v>
      </c>
      <c r="D302" s="7" t="s">
        <v>60</v>
      </c>
      <c r="E302" s="28" t="s">
        <v>193</v>
      </c>
      <c r="F302" s="12">
        <v>1793113545</v>
      </c>
      <c r="G302" s="29">
        <v>341</v>
      </c>
      <c r="H302" s="119">
        <v>5</v>
      </c>
      <c r="I302" s="33"/>
      <c r="J302" s="100">
        <v>125</v>
      </c>
    </row>
    <row r="303" spans="1:10" ht="19.5" x14ac:dyDescent="0.3">
      <c r="A303" s="74"/>
      <c r="B303" s="13">
        <v>14</v>
      </c>
      <c r="C303" s="10" t="s">
        <v>207</v>
      </c>
      <c r="D303" s="7" t="s">
        <v>60</v>
      </c>
      <c r="E303" s="7" t="s">
        <v>52</v>
      </c>
      <c r="F303" s="12">
        <v>1748343325</v>
      </c>
      <c r="G303" s="29">
        <v>368</v>
      </c>
      <c r="H303" s="119">
        <v>4</v>
      </c>
      <c r="I303" s="33"/>
      <c r="J303" s="100">
        <v>126</v>
      </c>
    </row>
    <row r="304" spans="1:10" ht="19.5" x14ac:dyDescent="0.3">
      <c r="A304" s="120"/>
      <c r="B304" s="13">
        <v>15</v>
      </c>
      <c r="C304" s="10" t="s">
        <v>208</v>
      </c>
      <c r="D304" s="7" t="s">
        <v>60</v>
      </c>
      <c r="E304" s="7" t="s">
        <v>49</v>
      </c>
      <c r="F304" s="12">
        <v>1817528577</v>
      </c>
      <c r="G304" s="29">
        <v>399</v>
      </c>
      <c r="H304" s="119">
        <v>3</v>
      </c>
      <c r="I304" s="33"/>
      <c r="J304" s="100">
        <v>127</v>
      </c>
    </row>
    <row r="305" spans="1:10" ht="19.5" x14ac:dyDescent="0.35">
      <c r="A305" s="74"/>
      <c r="B305" s="26">
        <v>16</v>
      </c>
      <c r="C305" s="8" t="s">
        <v>209</v>
      </c>
      <c r="D305" s="60" t="s">
        <v>60</v>
      </c>
      <c r="E305" s="63" t="s">
        <v>197</v>
      </c>
      <c r="F305" s="61">
        <v>1996648751</v>
      </c>
      <c r="G305" s="25">
        <v>503</v>
      </c>
      <c r="H305" s="118">
        <v>1</v>
      </c>
      <c r="I305" s="65" t="s">
        <v>179</v>
      </c>
      <c r="J305" s="100">
        <v>128</v>
      </c>
    </row>
    <row r="306" spans="1:10" ht="19.5" x14ac:dyDescent="0.35">
      <c r="A306" s="74"/>
      <c r="B306" s="26">
        <v>17</v>
      </c>
      <c r="C306" s="8" t="s">
        <v>210</v>
      </c>
      <c r="D306" s="60" t="s">
        <v>60</v>
      </c>
      <c r="E306" s="63" t="s">
        <v>197</v>
      </c>
      <c r="F306" s="61">
        <v>1981150612</v>
      </c>
      <c r="G306" s="25">
        <v>501</v>
      </c>
      <c r="H306" s="118">
        <v>2</v>
      </c>
      <c r="I306" s="65" t="s">
        <v>179</v>
      </c>
      <c r="J306" s="100">
        <v>129</v>
      </c>
    </row>
    <row r="307" spans="1:10" ht="19.5" x14ac:dyDescent="0.35">
      <c r="A307" s="120"/>
      <c r="B307" s="13">
        <v>18</v>
      </c>
      <c r="C307" s="10" t="s">
        <v>211</v>
      </c>
      <c r="D307" s="7" t="s">
        <v>60</v>
      </c>
      <c r="E307" s="34" t="s">
        <v>212</v>
      </c>
      <c r="F307" s="12">
        <v>1760652326</v>
      </c>
      <c r="G307" s="29">
        <v>406</v>
      </c>
      <c r="H307" s="119">
        <v>4</v>
      </c>
      <c r="I307" s="33" t="s">
        <v>179</v>
      </c>
      <c r="J307" s="100">
        <v>130</v>
      </c>
    </row>
    <row r="308" spans="1:10" ht="19.5" x14ac:dyDescent="0.35">
      <c r="A308" s="120"/>
      <c r="B308" s="13">
        <v>19</v>
      </c>
      <c r="C308" s="10" t="s">
        <v>213</v>
      </c>
      <c r="D308" s="7" t="s">
        <v>60</v>
      </c>
      <c r="E308" s="34" t="s">
        <v>197</v>
      </c>
      <c r="F308" s="12">
        <v>1405120455</v>
      </c>
      <c r="G308" s="29"/>
      <c r="H308" s="119" t="s">
        <v>68</v>
      </c>
      <c r="I308" s="33" t="s">
        <v>179</v>
      </c>
      <c r="J308" s="100">
        <v>131</v>
      </c>
    </row>
    <row r="309" spans="1:10" ht="19.5" x14ac:dyDescent="0.35">
      <c r="A309" s="74"/>
      <c r="B309" s="13">
        <v>20</v>
      </c>
      <c r="C309" s="32" t="s">
        <v>214</v>
      </c>
      <c r="D309" s="7" t="s">
        <v>60</v>
      </c>
      <c r="E309" s="34" t="s">
        <v>212</v>
      </c>
      <c r="F309" s="12">
        <v>1779555609</v>
      </c>
      <c r="G309" s="29">
        <v>425</v>
      </c>
      <c r="H309" s="119">
        <v>5</v>
      </c>
      <c r="I309" s="33" t="s">
        <v>179</v>
      </c>
      <c r="J309" s="100">
        <v>132</v>
      </c>
    </row>
    <row r="310" spans="1:10" ht="19.5" x14ac:dyDescent="0.35">
      <c r="A310" s="120"/>
      <c r="B310" s="13">
        <v>21</v>
      </c>
      <c r="C310" s="10" t="s">
        <v>215</v>
      </c>
      <c r="D310" s="7" t="s">
        <v>60</v>
      </c>
      <c r="E310" s="34" t="s">
        <v>216</v>
      </c>
      <c r="F310" s="12">
        <v>1753728589</v>
      </c>
      <c r="G310" s="29"/>
      <c r="H310" s="119" t="s">
        <v>68</v>
      </c>
      <c r="I310" s="33" t="s">
        <v>179</v>
      </c>
      <c r="J310" s="100">
        <v>133</v>
      </c>
    </row>
    <row r="311" spans="1:10" ht="19.5" x14ac:dyDescent="0.3">
      <c r="A311" s="74"/>
      <c r="B311" s="26">
        <v>22</v>
      </c>
      <c r="C311" s="8" t="s">
        <v>217</v>
      </c>
      <c r="D311" s="60" t="s">
        <v>60</v>
      </c>
      <c r="E311" s="60" t="s">
        <v>46</v>
      </c>
      <c r="F311" s="61">
        <v>1816186023</v>
      </c>
      <c r="G311" s="25">
        <v>420</v>
      </c>
      <c r="H311" s="118">
        <v>2</v>
      </c>
      <c r="I311" s="65" t="s">
        <v>179</v>
      </c>
      <c r="J311" s="100">
        <v>134</v>
      </c>
    </row>
    <row r="312" spans="1:10" ht="19.5" x14ac:dyDescent="0.35">
      <c r="A312" s="74"/>
      <c r="B312" s="26">
        <v>23</v>
      </c>
      <c r="C312" s="8" t="s">
        <v>218</v>
      </c>
      <c r="D312" s="60" t="s">
        <v>60</v>
      </c>
      <c r="E312" s="63" t="s">
        <v>197</v>
      </c>
      <c r="F312" s="61">
        <v>1944633420</v>
      </c>
      <c r="G312" s="25"/>
      <c r="H312" s="118" t="s">
        <v>68</v>
      </c>
      <c r="I312" s="65"/>
      <c r="J312" s="100">
        <v>135</v>
      </c>
    </row>
    <row r="313" spans="1:10" ht="19.5" x14ac:dyDescent="0.35">
      <c r="A313" s="74"/>
      <c r="B313" s="26">
        <v>24</v>
      </c>
      <c r="C313" s="8" t="s">
        <v>219</v>
      </c>
      <c r="D313" s="60" t="s">
        <v>60</v>
      </c>
      <c r="E313" s="63" t="s">
        <v>197</v>
      </c>
      <c r="F313" s="61">
        <v>1776204101</v>
      </c>
      <c r="G313" s="25"/>
      <c r="H313" s="118" t="s">
        <v>68</v>
      </c>
      <c r="I313" s="65"/>
      <c r="J313" s="100">
        <v>136</v>
      </c>
    </row>
    <row r="314" spans="1:10" ht="19.5" x14ac:dyDescent="0.35">
      <c r="A314" s="74"/>
      <c r="B314" s="26">
        <v>25</v>
      </c>
      <c r="C314" s="8" t="s">
        <v>220</v>
      </c>
      <c r="D314" s="60" t="s">
        <v>60</v>
      </c>
      <c r="E314" s="63" t="s">
        <v>197</v>
      </c>
      <c r="F314" s="61">
        <v>1979750338</v>
      </c>
      <c r="G314" s="25">
        <v>429</v>
      </c>
      <c r="H314" s="118">
        <v>2</v>
      </c>
      <c r="I314" s="65"/>
      <c r="J314" s="100">
        <v>137</v>
      </c>
    </row>
    <row r="315" spans="1:10" ht="19.5" x14ac:dyDescent="0.35">
      <c r="A315" s="74"/>
      <c r="B315" s="26">
        <v>26</v>
      </c>
      <c r="C315" s="8" t="s">
        <v>221</v>
      </c>
      <c r="D315" s="60" t="s">
        <v>60</v>
      </c>
      <c r="E315" s="63" t="s">
        <v>197</v>
      </c>
      <c r="F315" s="61">
        <v>1909511674</v>
      </c>
      <c r="G315" s="25">
        <v>486</v>
      </c>
      <c r="H315" s="118">
        <v>1</v>
      </c>
      <c r="I315" s="65"/>
      <c r="J315" s="100">
        <v>138</v>
      </c>
    </row>
    <row r="316" spans="1:10" ht="19.5" x14ac:dyDescent="0.35">
      <c r="A316" s="74"/>
      <c r="B316" s="26">
        <v>27</v>
      </c>
      <c r="C316" s="8" t="s">
        <v>222</v>
      </c>
      <c r="D316" s="60" t="s">
        <v>60</v>
      </c>
      <c r="E316" s="63" t="s">
        <v>197</v>
      </c>
      <c r="F316" s="61">
        <v>1725449158</v>
      </c>
      <c r="G316" s="25">
        <v>413</v>
      </c>
      <c r="H316" s="118">
        <v>4</v>
      </c>
      <c r="I316" s="65"/>
      <c r="J316" s="100">
        <v>139</v>
      </c>
    </row>
    <row r="317" spans="1:10" ht="19.5" x14ac:dyDescent="0.35">
      <c r="A317" s="74"/>
      <c r="B317" s="26">
        <v>28</v>
      </c>
      <c r="C317" s="8" t="s">
        <v>223</v>
      </c>
      <c r="D317" s="60" t="s">
        <v>60</v>
      </c>
      <c r="E317" s="63" t="s">
        <v>197</v>
      </c>
      <c r="F317" s="61">
        <v>1947598801</v>
      </c>
      <c r="G317" s="25">
        <v>486</v>
      </c>
      <c r="H317" s="118">
        <v>1</v>
      </c>
      <c r="I317" s="65"/>
      <c r="J317" s="100">
        <v>140</v>
      </c>
    </row>
    <row r="318" spans="1:10" ht="19.5" x14ac:dyDescent="0.35">
      <c r="A318" s="74"/>
      <c r="B318" s="13">
        <v>29</v>
      </c>
      <c r="C318" s="10" t="s">
        <v>224</v>
      </c>
      <c r="D318" s="7" t="s">
        <v>60</v>
      </c>
      <c r="E318" s="30" t="s">
        <v>52</v>
      </c>
      <c r="F318" s="12">
        <v>1906148801</v>
      </c>
      <c r="G318" s="29">
        <v>391</v>
      </c>
      <c r="H318" s="119">
        <v>4</v>
      </c>
      <c r="I318" s="33" t="s">
        <v>179</v>
      </c>
      <c r="J318" s="100">
        <v>141</v>
      </c>
    </row>
    <row r="319" spans="1:10" ht="19.5" x14ac:dyDescent="0.35">
      <c r="A319" s="120"/>
      <c r="B319" s="13">
        <v>30</v>
      </c>
      <c r="C319" s="10" t="s">
        <v>225</v>
      </c>
      <c r="D319" s="7" t="s">
        <v>60</v>
      </c>
      <c r="E319" s="30" t="s">
        <v>160</v>
      </c>
      <c r="F319" s="12">
        <v>1765713097</v>
      </c>
      <c r="G319" s="29">
        <v>352</v>
      </c>
      <c r="H319" s="119">
        <v>5</v>
      </c>
      <c r="I319" s="33" t="s">
        <v>179</v>
      </c>
      <c r="J319" s="100">
        <v>142</v>
      </c>
    </row>
    <row r="320" spans="1:10" ht="19.5" x14ac:dyDescent="0.35">
      <c r="A320" s="74"/>
      <c r="B320" s="26">
        <v>31</v>
      </c>
      <c r="C320" s="8" t="s">
        <v>226</v>
      </c>
      <c r="D320" s="60" t="s">
        <v>60</v>
      </c>
      <c r="E320" s="64" t="s">
        <v>46</v>
      </c>
      <c r="F320" s="61">
        <v>1886985181</v>
      </c>
      <c r="G320" s="25">
        <v>338</v>
      </c>
      <c r="H320" s="118">
        <v>5</v>
      </c>
      <c r="I320" s="65" t="s">
        <v>179</v>
      </c>
      <c r="J320" s="100">
        <v>143</v>
      </c>
    </row>
    <row r="321" spans="1:10" ht="19.5" x14ac:dyDescent="0.35">
      <c r="A321" s="74"/>
      <c r="B321" s="13">
        <v>32</v>
      </c>
      <c r="C321" s="10" t="s">
        <v>227</v>
      </c>
      <c r="D321" s="7" t="s">
        <v>60</v>
      </c>
      <c r="E321" s="30" t="s">
        <v>47</v>
      </c>
      <c r="F321" s="12">
        <v>1980301158</v>
      </c>
      <c r="G321" s="29">
        <v>337</v>
      </c>
      <c r="H321" s="119">
        <v>5</v>
      </c>
      <c r="I321" s="33" t="s">
        <v>179</v>
      </c>
      <c r="J321" s="100">
        <v>144</v>
      </c>
    </row>
    <row r="322" spans="1:10" ht="19.5" x14ac:dyDescent="0.35">
      <c r="A322" s="120"/>
      <c r="B322" s="13">
        <v>33</v>
      </c>
      <c r="C322" s="10" t="s">
        <v>228</v>
      </c>
      <c r="D322" s="7" t="s">
        <v>60</v>
      </c>
      <c r="E322" s="34" t="s">
        <v>195</v>
      </c>
      <c r="F322" s="12">
        <v>1828518012</v>
      </c>
      <c r="G322" s="29"/>
      <c r="H322" s="119" t="s">
        <v>68</v>
      </c>
      <c r="I322" s="33" t="s">
        <v>179</v>
      </c>
      <c r="J322" s="100">
        <v>145</v>
      </c>
    </row>
    <row r="323" spans="1:10" ht="19.5" x14ac:dyDescent="0.35">
      <c r="A323" s="120"/>
      <c r="B323" s="13">
        <v>34</v>
      </c>
      <c r="C323" s="10" t="s">
        <v>229</v>
      </c>
      <c r="D323" s="7" t="s">
        <v>60</v>
      </c>
      <c r="E323" s="34" t="s">
        <v>197</v>
      </c>
      <c r="F323" s="12">
        <v>1938777417</v>
      </c>
      <c r="G323" s="29">
        <v>263</v>
      </c>
      <c r="H323" s="119">
        <v>6</v>
      </c>
      <c r="I323" s="33" t="s">
        <v>179</v>
      </c>
      <c r="J323" s="100">
        <v>146</v>
      </c>
    </row>
    <row r="324" spans="1:10" ht="19.5" x14ac:dyDescent="0.35">
      <c r="A324" s="74"/>
      <c r="B324" s="13">
        <v>35</v>
      </c>
      <c r="C324" s="10" t="s">
        <v>230</v>
      </c>
      <c r="D324" s="7" t="s">
        <v>60</v>
      </c>
      <c r="E324" s="30" t="s">
        <v>47</v>
      </c>
      <c r="F324" s="12">
        <v>1715873100</v>
      </c>
      <c r="G324" s="29">
        <v>198</v>
      </c>
      <c r="H324" s="119">
        <v>8</v>
      </c>
      <c r="I324" s="33"/>
      <c r="J324" s="100">
        <v>147</v>
      </c>
    </row>
    <row r="325" spans="1:10" ht="19.5" x14ac:dyDescent="0.35">
      <c r="A325" s="120"/>
      <c r="B325" s="13">
        <v>36</v>
      </c>
      <c r="C325" s="10" t="s">
        <v>231</v>
      </c>
      <c r="D325" s="7" t="s">
        <v>60</v>
      </c>
      <c r="E325" s="30"/>
      <c r="F325" s="12"/>
      <c r="G325" s="29">
        <v>292</v>
      </c>
      <c r="H325" s="119">
        <v>5</v>
      </c>
      <c r="I325" s="33"/>
      <c r="J325" s="100">
        <v>148</v>
      </c>
    </row>
    <row r="326" spans="1:10" ht="19.5" x14ac:dyDescent="0.35">
      <c r="A326" s="74"/>
      <c r="B326" s="26">
        <v>37</v>
      </c>
      <c r="C326" s="8" t="s">
        <v>232</v>
      </c>
      <c r="D326" s="60" t="s">
        <v>60</v>
      </c>
      <c r="E326" s="64"/>
      <c r="F326" s="61"/>
      <c r="G326" s="25">
        <v>71</v>
      </c>
      <c r="H326" s="118"/>
      <c r="I326" s="65" t="s">
        <v>191</v>
      </c>
      <c r="J326" s="100">
        <v>149</v>
      </c>
    </row>
    <row r="327" spans="1:10" ht="19.5" x14ac:dyDescent="0.35">
      <c r="A327" s="74"/>
      <c r="B327" s="26">
        <v>38</v>
      </c>
      <c r="C327" s="8" t="s">
        <v>233</v>
      </c>
      <c r="D327" s="60" t="s">
        <v>60</v>
      </c>
      <c r="E327" s="64"/>
      <c r="F327" s="61"/>
      <c r="G327" s="25">
        <v>31</v>
      </c>
      <c r="H327" s="118"/>
      <c r="I327" s="65" t="s">
        <v>191</v>
      </c>
      <c r="J327" s="100">
        <v>150</v>
      </c>
    </row>
    <row r="328" spans="1:10" ht="19.5" x14ac:dyDescent="0.35">
      <c r="A328" s="120"/>
      <c r="B328" s="13">
        <v>39</v>
      </c>
      <c r="C328" s="10" t="s">
        <v>234</v>
      </c>
      <c r="D328" s="7" t="s">
        <v>60</v>
      </c>
      <c r="E328" s="30"/>
      <c r="F328" s="12"/>
      <c r="G328" s="29">
        <v>35</v>
      </c>
      <c r="H328" s="119"/>
      <c r="I328" s="33" t="s">
        <v>191</v>
      </c>
      <c r="J328" s="100">
        <v>151</v>
      </c>
    </row>
    <row r="329" spans="1:10" ht="19.5" x14ac:dyDescent="0.35">
      <c r="A329" s="120"/>
      <c r="B329" s="13">
        <v>40</v>
      </c>
      <c r="C329" s="10" t="s">
        <v>235</v>
      </c>
      <c r="D329" s="7" t="s">
        <v>60</v>
      </c>
      <c r="E329" s="30"/>
      <c r="F329" s="12"/>
      <c r="G329" s="29">
        <v>18</v>
      </c>
      <c r="H329" s="119"/>
      <c r="I329" s="33" t="s">
        <v>191</v>
      </c>
      <c r="J329" s="100">
        <v>152</v>
      </c>
    </row>
    <row r="330" spans="1:10" ht="19.5" x14ac:dyDescent="0.35">
      <c r="A330" s="74"/>
      <c r="B330" s="13">
        <v>41</v>
      </c>
      <c r="C330" s="10" t="s">
        <v>236</v>
      </c>
      <c r="D330" s="7" t="s">
        <v>60</v>
      </c>
      <c r="E330" s="30"/>
      <c r="F330" s="12"/>
      <c r="G330" s="29">
        <v>26</v>
      </c>
      <c r="H330" s="119"/>
      <c r="I330" s="33" t="s">
        <v>191</v>
      </c>
      <c r="J330" s="100">
        <v>153</v>
      </c>
    </row>
    <row r="331" spans="1:10" ht="19.5" x14ac:dyDescent="0.35">
      <c r="A331" s="74"/>
      <c r="B331" s="26">
        <v>42</v>
      </c>
      <c r="C331" s="8" t="s">
        <v>237</v>
      </c>
      <c r="D331" s="60" t="s">
        <v>60</v>
      </c>
      <c r="E331" s="64"/>
      <c r="F331" s="61"/>
      <c r="G331" s="25">
        <v>29</v>
      </c>
      <c r="H331" s="118"/>
      <c r="I331" s="65" t="s">
        <v>191</v>
      </c>
      <c r="J331" s="100">
        <v>154</v>
      </c>
    </row>
    <row r="332" spans="1:10" ht="19.5" x14ac:dyDescent="0.35">
      <c r="A332" s="120"/>
      <c r="B332" s="13">
        <v>43</v>
      </c>
      <c r="C332" s="10" t="s">
        <v>281</v>
      </c>
      <c r="D332" s="7" t="s">
        <v>60</v>
      </c>
      <c r="E332" s="30"/>
      <c r="F332" s="12"/>
      <c r="G332" s="29">
        <v>393</v>
      </c>
      <c r="H332" s="119">
        <v>3</v>
      </c>
      <c r="I332" s="33" t="s">
        <v>179</v>
      </c>
      <c r="J332" s="100">
        <v>155</v>
      </c>
    </row>
    <row r="333" spans="1:10" ht="19.5" x14ac:dyDescent="0.35">
      <c r="A333" s="74"/>
      <c r="B333" s="26">
        <v>44</v>
      </c>
      <c r="C333" s="8" t="s">
        <v>316</v>
      </c>
      <c r="D333" s="60" t="s">
        <v>60</v>
      </c>
      <c r="E333" s="64"/>
      <c r="F333" s="61"/>
      <c r="G333" s="25">
        <v>36</v>
      </c>
      <c r="H333" s="118"/>
      <c r="I333" s="65" t="s">
        <v>191</v>
      </c>
      <c r="J333" s="100">
        <v>156</v>
      </c>
    </row>
    <row r="334" spans="1:10" ht="19.5" x14ac:dyDescent="0.35">
      <c r="A334" s="77"/>
      <c r="B334" s="53"/>
      <c r="C334" s="78"/>
      <c r="D334" s="79"/>
      <c r="E334" s="80"/>
      <c r="F334" s="81"/>
      <c r="G334" s="82"/>
      <c r="H334" s="83"/>
      <c r="I334" s="84"/>
      <c r="J334" s="24"/>
    </row>
    <row r="335" spans="1:10" ht="19.5" x14ac:dyDescent="0.35">
      <c r="A335" s="77"/>
      <c r="B335" s="53"/>
      <c r="C335" s="78"/>
      <c r="D335" s="79"/>
      <c r="E335" s="80"/>
      <c r="F335" s="81"/>
      <c r="G335" s="82"/>
      <c r="H335" s="83"/>
      <c r="I335" s="84"/>
      <c r="J335" s="24"/>
    </row>
    <row r="336" spans="1:10" ht="30" x14ac:dyDescent="0.25">
      <c r="A336" s="267" t="s">
        <v>269</v>
      </c>
      <c r="B336" s="267"/>
      <c r="C336" s="267"/>
      <c r="D336" s="267"/>
      <c r="E336" s="267"/>
      <c r="F336" s="267"/>
      <c r="G336" s="267"/>
      <c r="H336" s="267"/>
      <c r="I336" s="267"/>
      <c r="J336" s="22"/>
    </row>
    <row r="341" spans="2:10" ht="30" x14ac:dyDescent="0.25">
      <c r="B341" s="22"/>
      <c r="C341" s="22"/>
      <c r="D341" s="22"/>
      <c r="E341" s="22"/>
      <c r="F341" s="22"/>
      <c r="G341" s="22"/>
      <c r="H341" s="22"/>
      <c r="I341" s="22"/>
      <c r="J341" s="22"/>
    </row>
  </sheetData>
  <sortState ref="A8:I34">
    <sortCondition ref="B8:B34"/>
  </sortState>
  <mergeCells count="10">
    <mergeCell ref="A172:I172"/>
    <mergeCell ref="A173:I173"/>
    <mergeCell ref="A174:I174"/>
    <mergeCell ref="A175:I175"/>
    <mergeCell ref="A336:I336"/>
    <mergeCell ref="A1:I1"/>
    <mergeCell ref="A2:I2"/>
    <mergeCell ref="A3:I3"/>
    <mergeCell ref="A4:I4"/>
    <mergeCell ref="A168:I168"/>
  </mergeCells>
  <pageMargins left="0" right="0" top="0" bottom="0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view="pageLayout" zoomScaleNormal="100" workbookViewId="0">
      <selection activeCell="H13" sqref="H13"/>
    </sheetView>
  </sheetViews>
  <sheetFormatPr defaultRowHeight="15" x14ac:dyDescent="0.25"/>
  <cols>
    <col min="1" max="1" width="8.140625" bestFit="1" customWidth="1"/>
    <col min="2" max="2" width="5.140625" bestFit="1" customWidth="1"/>
    <col min="3" max="3" width="4.7109375" bestFit="1" customWidth="1"/>
    <col min="4" max="4" width="6.42578125" bestFit="1" customWidth="1"/>
    <col min="5" max="5" width="8.42578125" bestFit="1" customWidth="1"/>
    <col min="6" max="6" width="5.42578125" bestFit="1" customWidth="1"/>
    <col min="7" max="7" width="6.42578125" bestFit="1" customWidth="1"/>
    <col min="8" max="8" width="5.7109375" bestFit="1" customWidth="1"/>
    <col min="9" max="9" width="8.42578125" bestFit="1" customWidth="1"/>
    <col min="10" max="10" width="5.42578125" bestFit="1" customWidth="1"/>
    <col min="11" max="11" width="6.42578125" bestFit="1" customWidth="1"/>
    <col min="12" max="12" width="5.7109375" bestFit="1" customWidth="1"/>
    <col min="13" max="13" width="7.42578125" bestFit="1" customWidth="1"/>
    <col min="14" max="14" width="8.42578125" bestFit="1" customWidth="1"/>
    <col min="15" max="15" width="5.42578125" bestFit="1" customWidth="1"/>
    <col min="16" max="16" width="6.42578125" bestFit="1" customWidth="1"/>
    <col min="17" max="17" width="5.7109375" bestFit="1" customWidth="1"/>
    <col min="18" max="18" width="8.42578125" bestFit="1" customWidth="1"/>
    <col min="19" max="19" width="5.42578125" bestFit="1" customWidth="1"/>
    <col min="20" max="20" width="6.42578125" bestFit="1" customWidth="1"/>
    <col min="21" max="21" width="5.7109375" bestFit="1" customWidth="1"/>
    <col min="22" max="22" width="7.42578125" bestFit="1" customWidth="1"/>
  </cols>
  <sheetData>
    <row r="1" spans="1:22" ht="33" x14ac:dyDescent="0.25">
      <c r="A1" s="183" t="s">
        <v>35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</row>
    <row r="2" spans="1:22" ht="21.75" x14ac:dyDescent="0.25">
      <c r="A2" s="184" t="s">
        <v>36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3" spans="1:22" ht="24.75" x14ac:dyDescent="0.25">
      <c r="A3" s="268" t="s">
        <v>318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</row>
    <row r="4" spans="1:22" ht="19.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9.5" x14ac:dyDescent="0.25">
      <c r="A5" s="269" t="s">
        <v>39</v>
      </c>
      <c r="B5" s="269" t="s">
        <v>302</v>
      </c>
      <c r="C5" s="269"/>
      <c r="D5" s="269"/>
      <c r="E5" s="269" t="s">
        <v>303</v>
      </c>
      <c r="F5" s="269"/>
      <c r="G5" s="269"/>
      <c r="H5" s="269"/>
      <c r="I5" s="269"/>
      <c r="J5" s="269"/>
      <c r="K5" s="269"/>
      <c r="L5" s="269"/>
      <c r="M5" s="269"/>
      <c r="N5" s="269" t="s">
        <v>304</v>
      </c>
      <c r="O5" s="269"/>
      <c r="P5" s="269"/>
      <c r="Q5" s="269"/>
      <c r="R5" s="269"/>
      <c r="S5" s="269"/>
      <c r="T5" s="269"/>
      <c r="U5" s="269"/>
      <c r="V5" s="269"/>
    </row>
    <row r="6" spans="1:22" ht="19.5" x14ac:dyDescent="0.25">
      <c r="A6" s="269"/>
      <c r="B6" s="269" t="s">
        <v>69</v>
      </c>
      <c r="C6" s="269" t="s">
        <v>70</v>
      </c>
      <c r="D6" s="269" t="s">
        <v>71</v>
      </c>
      <c r="E6" s="269" t="s">
        <v>69</v>
      </c>
      <c r="F6" s="269"/>
      <c r="G6" s="269"/>
      <c r="H6" s="269"/>
      <c r="I6" s="269" t="s">
        <v>70</v>
      </c>
      <c r="J6" s="269"/>
      <c r="K6" s="269"/>
      <c r="L6" s="269"/>
      <c r="M6" s="269" t="s">
        <v>72</v>
      </c>
      <c r="N6" s="269" t="s">
        <v>69</v>
      </c>
      <c r="O6" s="269"/>
      <c r="P6" s="269"/>
      <c r="Q6" s="269"/>
      <c r="R6" s="269" t="s">
        <v>70</v>
      </c>
      <c r="S6" s="269"/>
      <c r="T6" s="269"/>
      <c r="U6" s="269"/>
      <c r="V6" s="269" t="s">
        <v>72</v>
      </c>
    </row>
    <row r="7" spans="1:22" ht="19.5" x14ac:dyDescent="0.25">
      <c r="A7" s="269"/>
      <c r="B7" s="269"/>
      <c r="C7" s="269"/>
      <c r="D7" s="269"/>
      <c r="E7" s="269" t="s">
        <v>73</v>
      </c>
      <c r="F7" s="269" t="s">
        <v>74</v>
      </c>
      <c r="G7" s="269"/>
      <c r="H7" s="269" t="s">
        <v>71</v>
      </c>
      <c r="I7" s="269" t="s">
        <v>73</v>
      </c>
      <c r="J7" s="269" t="s">
        <v>74</v>
      </c>
      <c r="K7" s="269"/>
      <c r="L7" s="269" t="s">
        <v>71</v>
      </c>
      <c r="M7" s="269"/>
      <c r="N7" s="269" t="s">
        <v>73</v>
      </c>
      <c r="O7" s="269" t="s">
        <v>74</v>
      </c>
      <c r="P7" s="269"/>
      <c r="Q7" s="269" t="s">
        <v>71</v>
      </c>
      <c r="R7" s="269" t="s">
        <v>73</v>
      </c>
      <c r="S7" s="269" t="s">
        <v>74</v>
      </c>
      <c r="T7" s="269"/>
      <c r="U7" s="269" t="s">
        <v>71</v>
      </c>
      <c r="V7" s="269"/>
    </row>
    <row r="8" spans="1:22" ht="19.5" x14ac:dyDescent="0.25">
      <c r="A8" s="269"/>
      <c r="B8" s="269"/>
      <c r="C8" s="269"/>
      <c r="D8" s="269"/>
      <c r="E8" s="269"/>
      <c r="F8" s="19" t="s">
        <v>75</v>
      </c>
      <c r="G8" s="19" t="s">
        <v>56</v>
      </c>
      <c r="H8" s="269"/>
      <c r="I8" s="269"/>
      <c r="J8" s="19" t="s">
        <v>75</v>
      </c>
      <c r="K8" s="19" t="s">
        <v>56</v>
      </c>
      <c r="L8" s="269"/>
      <c r="M8" s="269"/>
      <c r="N8" s="269"/>
      <c r="O8" s="19" t="s">
        <v>75</v>
      </c>
      <c r="P8" s="19" t="s">
        <v>56</v>
      </c>
      <c r="Q8" s="269"/>
      <c r="R8" s="269"/>
      <c r="S8" s="19" t="s">
        <v>75</v>
      </c>
      <c r="T8" s="19" t="s">
        <v>56</v>
      </c>
      <c r="U8" s="269"/>
      <c r="V8" s="269"/>
    </row>
    <row r="9" spans="1:22" ht="21.75" x14ac:dyDescent="0.25">
      <c r="A9" s="15" t="s">
        <v>43</v>
      </c>
      <c r="B9" s="16">
        <v>20</v>
      </c>
      <c r="C9" s="16">
        <v>8</v>
      </c>
      <c r="D9" s="16">
        <f>SUM(B9:C9)</f>
        <v>28</v>
      </c>
      <c r="E9" s="16">
        <v>20</v>
      </c>
      <c r="F9" s="16" t="s">
        <v>11</v>
      </c>
      <c r="G9" s="16" t="s">
        <v>11</v>
      </c>
      <c r="H9" s="16">
        <f>SUM(E9:G9)</f>
        <v>20</v>
      </c>
      <c r="I9" s="16">
        <v>8</v>
      </c>
      <c r="J9" s="16" t="s">
        <v>11</v>
      </c>
      <c r="K9" s="16" t="s">
        <v>11</v>
      </c>
      <c r="L9" s="16">
        <f>SUM(I9:K9)</f>
        <v>8</v>
      </c>
      <c r="M9" s="16">
        <f>SUM(H9,L9)</f>
        <v>28</v>
      </c>
      <c r="N9" s="16">
        <v>20</v>
      </c>
      <c r="O9" s="16" t="s">
        <v>11</v>
      </c>
      <c r="P9" s="16" t="s">
        <v>11</v>
      </c>
      <c r="Q9" s="16">
        <f>SUM(N9:P9)</f>
        <v>20</v>
      </c>
      <c r="R9" s="16">
        <v>8</v>
      </c>
      <c r="S9" s="16" t="s">
        <v>11</v>
      </c>
      <c r="T9" s="16" t="s">
        <v>11</v>
      </c>
      <c r="U9" s="16">
        <f>SUM(R9:T9)</f>
        <v>8</v>
      </c>
      <c r="V9" s="16">
        <f>SUM(Q9,U9)</f>
        <v>28</v>
      </c>
    </row>
    <row r="10" spans="1:22" ht="21.75" x14ac:dyDescent="0.25">
      <c r="A10" s="15" t="s">
        <v>60</v>
      </c>
      <c r="B10" s="16">
        <v>13</v>
      </c>
      <c r="C10" s="16">
        <v>10</v>
      </c>
      <c r="D10" s="16">
        <f t="shared" ref="D10:D11" si="0">SUM(B10:C10)</f>
        <v>23</v>
      </c>
      <c r="E10" s="76">
        <v>14</v>
      </c>
      <c r="F10" s="76">
        <v>5</v>
      </c>
      <c r="G10" s="76">
        <v>4</v>
      </c>
      <c r="H10" s="76">
        <f t="shared" ref="H10:H12" si="1">SUM(E10:G10)</f>
        <v>23</v>
      </c>
      <c r="I10" s="16">
        <v>8</v>
      </c>
      <c r="J10" s="16">
        <v>10</v>
      </c>
      <c r="K10" s="16">
        <v>3</v>
      </c>
      <c r="L10" s="16">
        <f t="shared" ref="L10:L12" si="2">SUM(I10:K10)</f>
        <v>21</v>
      </c>
      <c r="M10" s="16">
        <f t="shared" ref="M10:M12" si="3">SUM(H10,L10)</f>
        <v>44</v>
      </c>
      <c r="N10" s="76">
        <v>11</v>
      </c>
      <c r="O10" s="76">
        <v>5</v>
      </c>
      <c r="P10" s="76">
        <v>4</v>
      </c>
      <c r="Q10" s="16">
        <f t="shared" ref="Q10" si="4">SUM(N10:P10)</f>
        <v>20</v>
      </c>
      <c r="R10" s="16">
        <v>8</v>
      </c>
      <c r="S10" s="16">
        <v>7</v>
      </c>
      <c r="T10" s="16">
        <v>3</v>
      </c>
      <c r="U10" s="16">
        <f t="shared" ref="U10:U12" si="5">SUM(R10:T10)</f>
        <v>18</v>
      </c>
      <c r="V10" s="73">
        <f t="shared" ref="V10:V12" si="6">SUM(Q10,U10)</f>
        <v>38</v>
      </c>
    </row>
    <row r="11" spans="1:22" ht="21.75" x14ac:dyDescent="0.25">
      <c r="A11" s="15" t="s">
        <v>76</v>
      </c>
      <c r="B11" s="16">
        <v>40</v>
      </c>
      <c r="C11" s="16">
        <v>39</v>
      </c>
      <c r="D11" s="16">
        <f t="shared" si="0"/>
        <v>79</v>
      </c>
      <c r="E11" s="16">
        <v>39</v>
      </c>
      <c r="F11" s="16">
        <v>1</v>
      </c>
      <c r="G11" s="16">
        <v>3</v>
      </c>
      <c r="H11" s="16">
        <f>SUM(E11:G11)</f>
        <v>43</v>
      </c>
      <c r="I11" s="16">
        <v>39</v>
      </c>
      <c r="J11" s="16">
        <v>2</v>
      </c>
      <c r="K11" s="16" t="s">
        <v>11</v>
      </c>
      <c r="L11" s="16">
        <f t="shared" si="2"/>
        <v>41</v>
      </c>
      <c r="M11" s="16">
        <f t="shared" si="3"/>
        <v>84</v>
      </c>
      <c r="N11" s="16">
        <v>36</v>
      </c>
      <c r="O11" s="16" t="s">
        <v>11</v>
      </c>
      <c r="P11" s="16">
        <v>3</v>
      </c>
      <c r="Q11" s="16">
        <f>SUM(N11:P11)</f>
        <v>39</v>
      </c>
      <c r="R11" s="16">
        <v>37</v>
      </c>
      <c r="S11" s="16">
        <v>2</v>
      </c>
      <c r="T11" s="16" t="s">
        <v>11</v>
      </c>
      <c r="U11" s="16">
        <f t="shared" si="5"/>
        <v>39</v>
      </c>
      <c r="V11" s="16">
        <f t="shared" si="6"/>
        <v>78</v>
      </c>
    </row>
    <row r="12" spans="1:22" ht="21.75" x14ac:dyDescent="0.25">
      <c r="A12" s="15" t="s">
        <v>72</v>
      </c>
      <c r="B12" s="16">
        <f>SUM(B9:B11)</f>
        <v>73</v>
      </c>
      <c r="C12" s="16">
        <f t="shared" ref="C12:K12" si="7">SUM(C9:C11)</f>
        <v>57</v>
      </c>
      <c r="D12" s="16">
        <f t="shared" si="7"/>
        <v>130</v>
      </c>
      <c r="E12" s="16">
        <f>SUM(E9:E11)</f>
        <v>73</v>
      </c>
      <c r="F12" s="16">
        <f t="shared" si="7"/>
        <v>6</v>
      </c>
      <c r="G12" s="16">
        <f t="shared" si="7"/>
        <v>7</v>
      </c>
      <c r="H12" s="16">
        <f t="shared" si="1"/>
        <v>86</v>
      </c>
      <c r="I12" s="16">
        <f t="shared" si="7"/>
        <v>55</v>
      </c>
      <c r="J12" s="16">
        <f t="shared" si="7"/>
        <v>12</v>
      </c>
      <c r="K12" s="16">
        <f t="shared" si="7"/>
        <v>3</v>
      </c>
      <c r="L12" s="16">
        <f t="shared" si="2"/>
        <v>70</v>
      </c>
      <c r="M12" s="16">
        <f t="shared" si="3"/>
        <v>156</v>
      </c>
      <c r="N12" s="16">
        <f>SUM(N9:N11)</f>
        <v>67</v>
      </c>
      <c r="O12" s="16">
        <f t="shared" ref="O12:P12" si="8">SUM(O9:O11)</f>
        <v>5</v>
      </c>
      <c r="P12" s="16">
        <f t="shared" si="8"/>
        <v>7</v>
      </c>
      <c r="Q12" s="16">
        <f t="shared" ref="Q12" si="9">SUM(N12:P12)</f>
        <v>79</v>
      </c>
      <c r="R12" s="16">
        <f t="shared" ref="R12:T12" si="10">SUM(R9:R11)</f>
        <v>53</v>
      </c>
      <c r="S12" s="16">
        <f t="shared" si="10"/>
        <v>9</v>
      </c>
      <c r="T12" s="16">
        <f t="shared" si="10"/>
        <v>3</v>
      </c>
      <c r="U12" s="16">
        <f t="shared" si="5"/>
        <v>65</v>
      </c>
      <c r="V12" s="16">
        <f t="shared" si="6"/>
        <v>144</v>
      </c>
    </row>
    <row r="13" spans="1:22" ht="21.75" x14ac:dyDescent="0.25">
      <c r="A13" s="17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</row>
    <row r="14" spans="1:22" ht="21.75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</row>
    <row r="15" spans="1:22" ht="19.5" x14ac:dyDescent="0.25">
      <c r="A15" s="269" t="s">
        <v>39</v>
      </c>
      <c r="B15" s="269" t="s">
        <v>302</v>
      </c>
      <c r="C15" s="269"/>
      <c r="D15" s="269"/>
      <c r="E15" s="269" t="s">
        <v>305</v>
      </c>
      <c r="F15" s="269"/>
      <c r="G15" s="269"/>
      <c r="H15" s="269"/>
      <c r="I15" s="269"/>
      <c r="J15" s="269"/>
      <c r="K15" s="269"/>
      <c r="L15" s="269"/>
      <c r="M15" s="269"/>
      <c r="N15" s="269" t="s">
        <v>306</v>
      </c>
      <c r="O15" s="269"/>
      <c r="P15" s="269"/>
      <c r="Q15" s="269"/>
      <c r="R15" s="269"/>
      <c r="S15" s="269"/>
      <c r="T15" s="269"/>
      <c r="U15" s="269"/>
      <c r="V15" s="269"/>
    </row>
    <row r="16" spans="1:22" ht="19.5" x14ac:dyDescent="0.25">
      <c r="A16" s="269"/>
      <c r="B16" s="269" t="s">
        <v>69</v>
      </c>
      <c r="C16" s="269" t="s">
        <v>70</v>
      </c>
      <c r="D16" s="269" t="s">
        <v>71</v>
      </c>
      <c r="E16" s="269" t="s">
        <v>69</v>
      </c>
      <c r="F16" s="269"/>
      <c r="G16" s="269"/>
      <c r="H16" s="269"/>
      <c r="I16" s="269" t="s">
        <v>70</v>
      </c>
      <c r="J16" s="269"/>
      <c r="K16" s="269"/>
      <c r="L16" s="269"/>
      <c r="M16" s="269" t="s">
        <v>72</v>
      </c>
      <c r="N16" s="269" t="s">
        <v>69</v>
      </c>
      <c r="O16" s="269"/>
      <c r="P16" s="269"/>
      <c r="Q16" s="269"/>
      <c r="R16" s="269" t="s">
        <v>70</v>
      </c>
      <c r="S16" s="269"/>
      <c r="T16" s="269"/>
      <c r="U16" s="269"/>
      <c r="V16" s="269" t="s">
        <v>72</v>
      </c>
    </row>
    <row r="17" spans="1:22" ht="19.5" x14ac:dyDescent="0.25">
      <c r="A17" s="269"/>
      <c r="B17" s="269"/>
      <c r="C17" s="269"/>
      <c r="D17" s="269"/>
      <c r="E17" s="269" t="s">
        <v>73</v>
      </c>
      <c r="F17" s="269" t="s">
        <v>74</v>
      </c>
      <c r="G17" s="269"/>
      <c r="H17" s="269" t="s">
        <v>71</v>
      </c>
      <c r="I17" s="269" t="s">
        <v>73</v>
      </c>
      <c r="J17" s="269" t="s">
        <v>74</v>
      </c>
      <c r="K17" s="269"/>
      <c r="L17" s="269" t="s">
        <v>71</v>
      </c>
      <c r="M17" s="269"/>
      <c r="N17" s="269" t="s">
        <v>73</v>
      </c>
      <c r="O17" s="269" t="s">
        <v>74</v>
      </c>
      <c r="P17" s="269"/>
      <c r="Q17" s="269" t="s">
        <v>71</v>
      </c>
      <c r="R17" s="269" t="s">
        <v>73</v>
      </c>
      <c r="S17" s="269" t="s">
        <v>74</v>
      </c>
      <c r="T17" s="269"/>
      <c r="U17" s="269" t="s">
        <v>71</v>
      </c>
      <c r="V17" s="269"/>
    </row>
    <row r="18" spans="1:22" ht="19.5" x14ac:dyDescent="0.25">
      <c r="A18" s="269"/>
      <c r="B18" s="269"/>
      <c r="C18" s="269"/>
      <c r="D18" s="269"/>
      <c r="E18" s="269"/>
      <c r="F18" s="19" t="s">
        <v>75</v>
      </c>
      <c r="G18" s="19" t="s">
        <v>56</v>
      </c>
      <c r="H18" s="269"/>
      <c r="I18" s="269"/>
      <c r="J18" s="19" t="s">
        <v>75</v>
      </c>
      <c r="K18" s="19" t="s">
        <v>56</v>
      </c>
      <c r="L18" s="269"/>
      <c r="M18" s="269"/>
      <c r="N18" s="269"/>
      <c r="O18" s="19" t="s">
        <v>75</v>
      </c>
      <c r="P18" s="19" t="s">
        <v>56</v>
      </c>
      <c r="Q18" s="269"/>
      <c r="R18" s="269"/>
      <c r="S18" s="19" t="s">
        <v>75</v>
      </c>
      <c r="T18" s="19" t="s">
        <v>56</v>
      </c>
      <c r="U18" s="269"/>
      <c r="V18" s="269"/>
    </row>
    <row r="19" spans="1:22" ht="21.75" x14ac:dyDescent="0.25">
      <c r="A19" s="15" t="s">
        <v>43</v>
      </c>
      <c r="B19" s="16">
        <v>20</v>
      </c>
      <c r="C19" s="16">
        <v>8</v>
      </c>
      <c r="D19" s="16">
        <f>SUM(B19:C19)</f>
        <v>28</v>
      </c>
      <c r="E19" s="16">
        <v>20</v>
      </c>
      <c r="F19" s="16" t="s">
        <v>11</v>
      </c>
      <c r="G19" s="16" t="s">
        <v>11</v>
      </c>
      <c r="H19" s="16">
        <f>SUM(E19:G19)</f>
        <v>20</v>
      </c>
      <c r="I19" s="16">
        <v>8</v>
      </c>
      <c r="J19" s="16" t="s">
        <v>11</v>
      </c>
      <c r="K19" s="16" t="s">
        <v>11</v>
      </c>
      <c r="L19" s="16">
        <f>SUM(I19:K19)</f>
        <v>8</v>
      </c>
      <c r="M19" s="16">
        <f>SUM(H19,L19)</f>
        <v>28</v>
      </c>
      <c r="N19" s="16">
        <v>20</v>
      </c>
      <c r="O19" s="16" t="s">
        <v>11</v>
      </c>
      <c r="P19" s="16" t="s">
        <v>11</v>
      </c>
      <c r="Q19" s="16">
        <f>SUM(N19:P19)</f>
        <v>20</v>
      </c>
      <c r="R19" s="16">
        <v>8</v>
      </c>
      <c r="S19" s="16" t="s">
        <v>11</v>
      </c>
      <c r="T19" s="16" t="s">
        <v>11</v>
      </c>
      <c r="U19" s="16">
        <f>SUM(R19:T19)</f>
        <v>8</v>
      </c>
      <c r="V19" s="16">
        <f>SUM(Q19,U19)</f>
        <v>28</v>
      </c>
    </row>
    <row r="20" spans="1:22" ht="21.75" x14ac:dyDescent="0.25">
      <c r="A20" s="15" t="s">
        <v>60</v>
      </c>
      <c r="B20" s="16">
        <v>13</v>
      </c>
      <c r="C20" s="16">
        <v>10</v>
      </c>
      <c r="D20" s="16">
        <f t="shared" ref="D20:D21" si="11">SUM(B20:C20)</f>
        <v>23</v>
      </c>
      <c r="E20" s="16">
        <v>10</v>
      </c>
      <c r="F20" s="16">
        <v>5</v>
      </c>
      <c r="G20" s="16">
        <v>4</v>
      </c>
      <c r="H20" s="16">
        <f t="shared" ref="H20" si="12">SUM(E20:G20)</f>
        <v>19</v>
      </c>
      <c r="I20" s="16">
        <v>9</v>
      </c>
      <c r="J20" s="16">
        <v>7</v>
      </c>
      <c r="K20" s="16">
        <v>3</v>
      </c>
      <c r="L20" s="16">
        <f t="shared" ref="L20:L22" si="13">SUM(I20:K20)</f>
        <v>19</v>
      </c>
      <c r="M20" s="73">
        <f t="shared" ref="M20:M22" si="14">SUM(H20,L20)</f>
        <v>38</v>
      </c>
      <c r="N20" s="16"/>
      <c r="O20" s="16"/>
      <c r="P20" s="16">
        <v>4</v>
      </c>
      <c r="Q20" s="16">
        <f t="shared" ref="Q20" si="15">SUM(N20:P20)</f>
        <v>4</v>
      </c>
      <c r="R20" s="16"/>
      <c r="S20" s="16"/>
      <c r="T20" s="16">
        <v>3</v>
      </c>
      <c r="U20" s="16">
        <f t="shared" ref="U20:U22" si="16">SUM(R20:T20)</f>
        <v>3</v>
      </c>
      <c r="V20" s="73">
        <f t="shared" ref="V20:V22" si="17">SUM(Q20,U20)</f>
        <v>7</v>
      </c>
    </row>
    <row r="21" spans="1:22" ht="21.75" x14ac:dyDescent="0.25">
      <c r="A21" s="15" t="s">
        <v>76</v>
      </c>
      <c r="B21" s="16">
        <v>40</v>
      </c>
      <c r="C21" s="16">
        <v>39</v>
      </c>
      <c r="D21" s="16">
        <f t="shared" si="11"/>
        <v>79</v>
      </c>
      <c r="E21" s="16">
        <v>36</v>
      </c>
      <c r="F21" s="16" t="s">
        <v>11</v>
      </c>
      <c r="G21" s="16">
        <v>3</v>
      </c>
      <c r="H21" s="16">
        <f>SUM(E21:G21)</f>
        <v>39</v>
      </c>
      <c r="I21" s="16">
        <v>37</v>
      </c>
      <c r="J21" s="16">
        <v>2</v>
      </c>
      <c r="K21" s="16" t="s">
        <v>11</v>
      </c>
      <c r="L21" s="16">
        <f t="shared" si="13"/>
        <v>39</v>
      </c>
      <c r="M21" s="16">
        <f t="shared" si="14"/>
        <v>78</v>
      </c>
      <c r="N21" s="16"/>
      <c r="O21" s="16" t="s">
        <v>11</v>
      </c>
      <c r="P21" s="16">
        <v>3</v>
      </c>
      <c r="Q21" s="16">
        <f>SUM(N21:P21)</f>
        <v>3</v>
      </c>
      <c r="R21" s="16"/>
      <c r="S21" s="16"/>
      <c r="T21" s="16" t="s">
        <v>11</v>
      </c>
      <c r="U21" s="16">
        <f t="shared" si="16"/>
        <v>0</v>
      </c>
      <c r="V21" s="16">
        <f t="shared" si="17"/>
        <v>3</v>
      </c>
    </row>
    <row r="22" spans="1:22" ht="21.75" x14ac:dyDescent="0.25">
      <c r="A22" s="15" t="s">
        <v>72</v>
      </c>
      <c r="B22" s="16">
        <f>SUM(B19:B21)</f>
        <v>73</v>
      </c>
      <c r="C22" s="16">
        <f t="shared" ref="C22:D22" si="18">SUM(C19:C21)</f>
        <v>57</v>
      </c>
      <c r="D22" s="16">
        <f t="shared" si="18"/>
        <v>130</v>
      </c>
      <c r="E22" s="16">
        <f>SUM(E19:E21)</f>
        <v>66</v>
      </c>
      <c r="F22" s="16">
        <f t="shared" ref="F22:G22" si="19">SUM(F19:F21)</f>
        <v>5</v>
      </c>
      <c r="G22" s="16">
        <f t="shared" si="19"/>
        <v>7</v>
      </c>
      <c r="H22" s="16">
        <f t="shared" ref="H22" si="20">SUM(E22:G22)</f>
        <v>78</v>
      </c>
      <c r="I22" s="16">
        <f t="shared" ref="I22:K22" si="21">SUM(I19:I21)</f>
        <v>54</v>
      </c>
      <c r="J22" s="16">
        <f t="shared" si="21"/>
        <v>9</v>
      </c>
      <c r="K22" s="16">
        <f t="shared" si="21"/>
        <v>3</v>
      </c>
      <c r="L22" s="16">
        <f t="shared" si="13"/>
        <v>66</v>
      </c>
      <c r="M22" s="16">
        <f t="shared" si="14"/>
        <v>144</v>
      </c>
      <c r="N22" s="16">
        <f>SUM(N19:N21)</f>
        <v>20</v>
      </c>
      <c r="O22" s="16">
        <f t="shared" ref="O22:P22" si="22">SUM(O19:O21)</f>
        <v>0</v>
      </c>
      <c r="P22" s="16">
        <f t="shared" si="22"/>
        <v>7</v>
      </c>
      <c r="Q22" s="16">
        <f t="shared" ref="Q22" si="23">SUM(N22:P22)</f>
        <v>27</v>
      </c>
      <c r="R22" s="16">
        <f t="shared" ref="R22:T22" si="24">SUM(R19:R21)</f>
        <v>8</v>
      </c>
      <c r="S22" s="16">
        <f t="shared" si="24"/>
        <v>0</v>
      </c>
      <c r="T22" s="16">
        <f t="shared" si="24"/>
        <v>3</v>
      </c>
      <c r="U22" s="16">
        <f t="shared" si="16"/>
        <v>11</v>
      </c>
      <c r="V22" s="16">
        <f t="shared" si="17"/>
        <v>38</v>
      </c>
    </row>
    <row r="23" spans="1:22" ht="15.75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5.75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15.75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30" x14ac:dyDescent="0.25">
      <c r="A26" s="267" t="s">
        <v>77</v>
      </c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</row>
  </sheetData>
  <mergeCells count="54">
    <mergeCell ref="A26:V26"/>
    <mergeCell ref="L17:L18"/>
    <mergeCell ref="N17:N18"/>
    <mergeCell ref="O17:P17"/>
    <mergeCell ref="Q17:Q18"/>
    <mergeCell ref="R17:R18"/>
    <mergeCell ref="S17:T17"/>
    <mergeCell ref="E17:E18"/>
    <mergeCell ref="F17:G17"/>
    <mergeCell ref="H17:H18"/>
    <mergeCell ref="A15:A18"/>
    <mergeCell ref="B15:D15"/>
    <mergeCell ref="E15:M15"/>
    <mergeCell ref="N15:V15"/>
    <mergeCell ref="B16:B18"/>
    <mergeCell ref="C16:C18"/>
    <mergeCell ref="D16:D18"/>
    <mergeCell ref="E16:H16"/>
    <mergeCell ref="I16:L16"/>
    <mergeCell ref="M16:M18"/>
    <mergeCell ref="N16:Q16"/>
    <mergeCell ref="R16:U16"/>
    <mergeCell ref="V16:V18"/>
    <mergeCell ref="I17:I18"/>
    <mergeCell ref="J17:K17"/>
    <mergeCell ref="U17:U18"/>
    <mergeCell ref="I6:L6"/>
    <mergeCell ref="M6:M8"/>
    <mergeCell ref="N6:Q6"/>
    <mergeCell ref="R6:U6"/>
    <mergeCell ref="S7:T7"/>
    <mergeCell ref="U7:U8"/>
    <mergeCell ref="J7:K7"/>
    <mergeCell ref="L7:L8"/>
    <mergeCell ref="N7:N8"/>
    <mergeCell ref="O7:P7"/>
    <mergeCell ref="Q7:Q8"/>
    <mergeCell ref="R7:R8"/>
    <mergeCell ref="A1:V1"/>
    <mergeCell ref="A2:V2"/>
    <mergeCell ref="A3:V3"/>
    <mergeCell ref="A5:A8"/>
    <mergeCell ref="B5:D5"/>
    <mergeCell ref="E5:M5"/>
    <mergeCell ref="N5:V5"/>
    <mergeCell ref="B6:B8"/>
    <mergeCell ref="C6:C8"/>
    <mergeCell ref="D6:D8"/>
    <mergeCell ref="V6:V8"/>
    <mergeCell ref="E7:E8"/>
    <mergeCell ref="F7:G7"/>
    <mergeCell ref="H7:H8"/>
    <mergeCell ref="I7:I8"/>
    <mergeCell ref="E6:H6"/>
  </mergeCells>
  <pageMargins left="0" right="0" top="0" bottom="0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2026-06-28T17:49:50Z</dcterms:modified>
</cp:coreProperties>
</file>